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0" yWindow="150" windowWidth="19440" windowHeight="93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25" i="1"/>
  <c r="N18"/>
  <c r="L18"/>
  <c r="J18"/>
  <c r="H18"/>
  <c r="F18"/>
  <c r="D18"/>
  <c r="N17"/>
  <c r="L17"/>
  <c r="J17"/>
  <c r="H17"/>
  <c r="N16"/>
  <c r="L16"/>
  <c r="J16"/>
  <c r="H16"/>
  <c r="N15"/>
  <c r="L15"/>
  <c r="J15"/>
  <c r="H15"/>
  <c r="N14"/>
  <c r="L14"/>
  <c r="J14"/>
  <c r="H14"/>
  <c r="N13"/>
  <c r="L13"/>
  <c r="J13"/>
  <c r="H13"/>
  <c r="N12"/>
  <c r="L12"/>
  <c r="J12"/>
  <c r="H12"/>
  <c r="N11"/>
  <c r="L11"/>
  <c r="J11"/>
  <c r="H11"/>
  <c r="N10"/>
  <c r="L10"/>
  <c r="J10"/>
  <c r="H10"/>
  <c r="N9"/>
  <c r="L9"/>
  <c r="J9"/>
  <c r="H9"/>
  <c r="N8"/>
  <c r="J8"/>
  <c r="H8"/>
  <c r="F8"/>
  <c r="D8"/>
  <c r="N7"/>
  <c r="L7"/>
  <c r="J7"/>
  <c r="H7"/>
  <c r="N6"/>
  <c r="L6"/>
  <c r="J6"/>
  <c r="H6"/>
  <c r="N5"/>
  <c r="L5"/>
  <c r="J5"/>
  <c r="H5"/>
  <c r="N4"/>
  <c r="L4"/>
  <c r="J4"/>
  <c r="H4"/>
  <c r="N3"/>
  <c r="L3"/>
  <c r="J3"/>
  <c r="H3"/>
  <c r="N2"/>
  <c r="L2"/>
  <c r="J2"/>
  <c r="H2"/>
</calcChain>
</file>

<file path=xl/sharedStrings.xml><?xml version="1.0" encoding="utf-8"?>
<sst xmlns="http://schemas.openxmlformats.org/spreadsheetml/2006/main" count="55" uniqueCount="39">
  <si>
    <t>Invoice #</t>
  </si>
  <si>
    <t>STYLE#</t>
  </si>
  <si>
    <t>PO#</t>
  </si>
  <si>
    <t>QTY#</t>
  </si>
  <si>
    <t>Unit price</t>
  </si>
  <si>
    <t>Amount</t>
  </si>
  <si>
    <t>COMM</t>
  </si>
  <si>
    <t>SPECIAL COMM 1</t>
  </si>
  <si>
    <t>SPECIAL COMM 2</t>
  </si>
  <si>
    <t>Amout</t>
  </si>
  <si>
    <t>Factory Unit  Price</t>
  </si>
  <si>
    <t>INV2004 PAGE3</t>
  </si>
  <si>
    <t>5449</t>
  </si>
  <si>
    <t>258950</t>
  </si>
  <si>
    <t>已付款</t>
  </si>
  <si>
    <t>258940</t>
  </si>
  <si>
    <t>258978</t>
  </si>
  <si>
    <t>INV2004 PAGE5</t>
  </si>
  <si>
    <t>5452</t>
  </si>
  <si>
    <t>259079</t>
  </si>
  <si>
    <t>259060</t>
  </si>
  <si>
    <t>259088</t>
  </si>
  <si>
    <t>EJ</t>
  </si>
  <si>
    <t>INV2004 PAGE6</t>
  </si>
  <si>
    <t>5454</t>
  </si>
  <si>
    <t>259142</t>
  </si>
  <si>
    <t>259133</t>
  </si>
  <si>
    <t>259151</t>
  </si>
  <si>
    <t>未付</t>
  </si>
  <si>
    <t>INV2004 PAGE</t>
  </si>
  <si>
    <t>5378</t>
  </si>
  <si>
    <t>260105</t>
  </si>
  <si>
    <t>260087</t>
  </si>
  <si>
    <t>260114</t>
  </si>
  <si>
    <t>5388</t>
  </si>
  <si>
    <t>260619</t>
  </si>
  <si>
    <t>260600</t>
  </si>
  <si>
    <t>260628</t>
  </si>
  <si>
    <t>HOTLINE</t>
  </si>
</sst>
</file>

<file path=xl/styles.xml><?xml version="1.0" encoding="utf-8"?>
<styleSheet xmlns="http://schemas.openxmlformats.org/spreadsheetml/2006/main">
  <numFmts count="1">
    <numFmt numFmtId="178" formatCode="_-&quot;$&quot;* #,##0.00_-;\-&quot;$&quot;* #,##0.00_-;_-&quot;$&quot;* &quot;-&quot;_-;_-@_-"/>
  </numFmts>
  <fonts count="11">
    <font>
      <sz val="11"/>
      <color theme="1"/>
      <name val="宋体"/>
      <charset val="134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10"/>
      <name val="Times New Roman"/>
      <family val="1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4BD97"/>
        <bgColor indexed="64"/>
      </patternFill>
    </fill>
    <fill>
      <patternFill patternType="solid">
        <fgColor rgb="FFB2A1C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/>
    </xf>
    <xf numFmtId="178" fontId="7" fillId="0" borderId="1" xfId="0" applyNumberFormat="1" applyFont="1" applyFill="1" applyBorder="1" applyAlignment="1" applyProtection="1">
      <alignment horizontal="center"/>
    </xf>
    <xf numFmtId="178" fontId="6" fillId="0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/>
    </xf>
    <xf numFmtId="178" fontId="8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vertical="center"/>
    </xf>
    <xf numFmtId="49" fontId="6" fillId="2" borderId="1" xfId="0" applyNumberFormat="1" applyFont="1" applyFill="1" applyBorder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horizontal="center"/>
    </xf>
    <xf numFmtId="178" fontId="6" fillId="2" borderId="1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vertical="center"/>
    </xf>
    <xf numFmtId="178" fontId="7" fillId="2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tabSelected="1" workbookViewId="0">
      <selection activeCell="N26" sqref="N26"/>
    </sheetView>
  </sheetViews>
  <sheetFormatPr defaultColWidth="10.125" defaultRowHeight="13.5"/>
  <cols>
    <col min="1" max="1" width="18" style="6" customWidth="1"/>
    <col min="2" max="2" width="8.25" style="6" customWidth="1"/>
    <col min="3" max="16384" width="10.125" style="6"/>
  </cols>
  <sheetData>
    <row r="1" spans="1:15" s="1" customFormat="1" ht="31.5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5</v>
      </c>
      <c r="I1" s="9" t="s">
        <v>7</v>
      </c>
      <c r="J1" s="9" t="s">
        <v>5</v>
      </c>
      <c r="K1" s="9" t="s">
        <v>8</v>
      </c>
      <c r="L1" s="9" t="s">
        <v>9</v>
      </c>
      <c r="M1" s="9" t="s">
        <v>10</v>
      </c>
      <c r="N1" s="9" t="s">
        <v>5</v>
      </c>
    </row>
    <row r="2" spans="1:15" s="1" customFormat="1" ht="15">
      <c r="A2" s="29" t="s">
        <v>11</v>
      </c>
      <c r="B2" s="10" t="s">
        <v>12</v>
      </c>
      <c r="C2" s="10" t="s">
        <v>13</v>
      </c>
      <c r="D2" s="10">
        <v>621</v>
      </c>
      <c r="E2" s="11">
        <v>3.38</v>
      </c>
      <c r="F2" s="12">
        <v>2098.98</v>
      </c>
      <c r="G2" s="13">
        <v>0.48</v>
      </c>
      <c r="H2" s="13">
        <f t="shared" ref="H2:H7" si="0">G2*D2</f>
        <v>298.08</v>
      </c>
      <c r="I2" s="13">
        <v>0.1</v>
      </c>
      <c r="J2" s="13">
        <f t="shared" ref="J2:J7" si="1">I2*D2</f>
        <v>62.1</v>
      </c>
      <c r="K2" s="13"/>
      <c r="L2" s="13">
        <f t="shared" ref="L2:L7" si="2">K2*D2</f>
        <v>0</v>
      </c>
      <c r="M2" s="11">
        <v>2.8</v>
      </c>
      <c r="N2" s="13">
        <f t="shared" ref="N2:N7" si="3">M2*D2</f>
        <v>1738.8</v>
      </c>
      <c r="O2" s="35" t="s">
        <v>14</v>
      </c>
    </row>
    <row r="3" spans="1:15" s="1" customFormat="1" ht="15">
      <c r="A3" s="30"/>
      <c r="B3" s="14" t="s">
        <v>12</v>
      </c>
      <c r="C3" s="14" t="s">
        <v>15</v>
      </c>
      <c r="D3" s="10">
        <v>928</v>
      </c>
      <c r="E3" s="11">
        <v>3.38</v>
      </c>
      <c r="F3" s="12">
        <v>3136.64</v>
      </c>
      <c r="G3" s="13">
        <v>0.48</v>
      </c>
      <c r="H3" s="13">
        <f t="shared" si="0"/>
        <v>445.44</v>
      </c>
      <c r="I3" s="13">
        <v>0.1</v>
      </c>
      <c r="J3" s="13">
        <f t="shared" si="1"/>
        <v>92.8</v>
      </c>
      <c r="K3" s="13"/>
      <c r="L3" s="13">
        <f t="shared" si="2"/>
        <v>0</v>
      </c>
      <c r="M3" s="11">
        <v>2.8</v>
      </c>
      <c r="N3" s="13">
        <f t="shared" si="3"/>
        <v>2598.4</v>
      </c>
      <c r="O3" s="36"/>
    </row>
    <row r="4" spans="1:15" s="1" customFormat="1" ht="15">
      <c r="A4" s="31"/>
      <c r="B4" s="14" t="s">
        <v>12</v>
      </c>
      <c r="C4" s="10" t="s">
        <v>16</v>
      </c>
      <c r="D4" s="10">
        <v>359</v>
      </c>
      <c r="E4" s="11">
        <v>3.38</v>
      </c>
      <c r="F4" s="12">
        <v>1213.42</v>
      </c>
      <c r="G4" s="13">
        <v>0.48</v>
      </c>
      <c r="H4" s="13">
        <f t="shared" si="0"/>
        <v>172.32</v>
      </c>
      <c r="I4" s="13">
        <v>0.1</v>
      </c>
      <c r="J4" s="13">
        <f t="shared" si="1"/>
        <v>35.9</v>
      </c>
      <c r="K4" s="13"/>
      <c r="L4" s="13">
        <f t="shared" si="2"/>
        <v>0</v>
      </c>
      <c r="M4" s="11">
        <v>2.8</v>
      </c>
      <c r="N4" s="13">
        <f t="shared" si="3"/>
        <v>1005.2</v>
      </c>
      <c r="O4" s="37"/>
    </row>
    <row r="5" spans="1:15" s="1" customFormat="1" ht="15">
      <c r="A5" s="29" t="s">
        <v>17</v>
      </c>
      <c r="B5" s="14" t="s">
        <v>18</v>
      </c>
      <c r="C5" s="10" t="s">
        <v>19</v>
      </c>
      <c r="D5" s="10">
        <v>302</v>
      </c>
      <c r="E5" s="12">
        <v>4.0599999999999996</v>
      </c>
      <c r="F5" s="12">
        <v>1226.1199999999999</v>
      </c>
      <c r="G5" s="13">
        <v>0.57999999999999996</v>
      </c>
      <c r="H5" s="13">
        <f t="shared" si="0"/>
        <v>175.16</v>
      </c>
      <c r="I5" s="13">
        <v>0.08</v>
      </c>
      <c r="J5" s="13">
        <f t="shared" si="1"/>
        <v>24.16</v>
      </c>
      <c r="K5" s="13"/>
      <c r="L5" s="13">
        <f t="shared" si="2"/>
        <v>0</v>
      </c>
      <c r="M5" s="12">
        <v>3.4</v>
      </c>
      <c r="N5" s="13">
        <f t="shared" si="3"/>
        <v>1026.8</v>
      </c>
      <c r="O5" s="35" t="s">
        <v>14</v>
      </c>
    </row>
    <row r="6" spans="1:15" s="1" customFormat="1" ht="15">
      <c r="A6" s="30"/>
      <c r="B6" s="10" t="s">
        <v>18</v>
      </c>
      <c r="C6" s="10" t="s">
        <v>20</v>
      </c>
      <c r="D6" s="10">
        <v>1248</v>
      </c>
      <c r="E6" s="12">
        <v>4.0599999999999996</v>
      </c>
      <c r="F6" s="12">
        <v>5066.88</v>
      </c>
      <c r="G6" s="13">
        <v>0.57999999999999996</v>
      </c>
      <c r="H6" s="13">
        <f t="shared" si="0"/>
        <v>723.84</v>
      </c>
      <c r="I6" s="13">
        <v>0.08</v>
      </c>
      <c r="J6" s="13">
        <f t="shared" si="1"/>
        <v>99.84</v>
      </c>
      <c r="K6" s="13"/>
      <c r="L6" s="13">
        <f t="shared" si="2"/>
        <v>0</v>
      </c>
      <c r="M6" s="12">
        <v>3.4</v>
      </c>
      <c r="N6" s="13">
        <f t="shared" si="3"/>
        <v>4243.2</v>
      </c>
      <c r="O6" s="36"/>
    </row>
    <row r="7" spans="1:15" s="1" customFormat="1" ht="15">
      <c r="A7" s="31"/>
      <c r="B7" s="14" t="s">
        <v>18</v>
      </c>
      <c r="C7" s="10" t="s">
        <v>21</v>
      </c>
      <c r="D7" s="10">
        <v>459</v>
      </c>
      <c r="E7" s="12">
        <v>4.0599999999999996</v>
      </c>
      <c r="F7" s="12">
        <v>1863.54</v>
      </c>
      <c r="G7" s="13">
        <v>0.57999999999999996</v>
      </c>
      <c r="H7" s="13">
        <f t="shared" si="0"/>
        <v>266.22000000000003</v>
      </c>
      <c r="I7" s="13">
        <v>0.08</v>
      </c>
      <c r="J7" s="13">
        <f t="shared" si="1"/>
        <v>36.72</v>
      </c>
      <c r="K7" s="13"/>
      <c r="L7" s="13">
        <f t="shared" si="2"/>
        <v>0</v>
      </c>
      <c r="M7" s="12">
        <v>3.4</v>
      </c>
      <c r="N7" s="13">
        <f t="shared" si="3"/>
        <v>1560.6</v>
      </c>
      <c r="O7" s="37"/>
    </row>
    <row r="8" spans="1:15" s="2" customFormat="1" ht="14.25">
      <c r="A8" s="15" t="s">
        <v>22</v>
      </c>
      <c r="B8" s="16"/>
      <c r="C8" s="17"/>
      <c r="D8" s="17">
        <f>SUM(D2:D7)</f>
        <v>3917</v>
      </c>
      <c r="E8" s="18"/>
      <c r="F8" s="18">
        <f>SUM(F2:F7)</f>
        <v>14605.58</v>
      </c>
      <c r="G8" s="19"/>
      <c r="H8" s="19">
        <f>SUM(H2:H7)</f>
        <v>2081.06</v>
      </c>
      <c r="I8" s="19"/>
      <c r="J8" s="19">
        <f>SUM(J2:J7)</f>
        <v>351.52</v>
      </c>
      <c r="K8" s="19"/>
      <c r="L8" s="19"/>
      <c r="M8" s="18"/>
      <c r="N8" s="19">
        <f>SUM(N2:N7)</f>
        <v>12173</v>
      </c>
      <c r="O8" s="19"/>
    </row>
    <row r="9" spans="1:15" s="1" customFormat="1" ht="15">
      <c r="A9" s="29" t="s">
        <v>23</v>
      </c>
      <c r="B9" s="14" t="s">
        <v>24</v>
      </c>
      <c r="C9" s="10" t="s">
        <v>25</v>
      </c>
      <c r="D9" s="10">
        <v>786</v>
      </c>
      <c r="E9" s="12">
        <v>4.01</v>
      </c>
      <c r="F9" s="12">
        <v>3151.86</v>
      </c>
      <c r="G9" s="13">
        <v>0.62</v>
      </c>
      <c r="H9" s="13">
        <f t="shared" ref="H9:H17" si="4">G9*D9</f>
        <v>487.32</v>
      </c>
      <c r="I9" s="13">
        <v>0.06</v>
      </c>
      <c r="J9" s="13">
        <f t="shared" ref="J9:J17" si="5">I9*D9</f>
        <v>47.16</v>
      </c>
      <c r="K9" s="13"/>
      <c r="L9" s="13">
        <f t="shared" ref="L9:L17" si="6">K9*D9</f>
        <v>0</v>
      </c>
      <c r="M9" s="12">
        <v>3.33</v>
      </c>
      <c r="N9" s="13">
        <f t="shared" ref="N9:N17" si="7">M9*D9</f>
        <v>2617.38</v>
      </c>
      <c r="O9" s="35" t="s">
        <v>14</v>
      </c>
    </row>
    <row r="10" spans="1:15" s="1" customFormat="1" ht="15">
      <c r="A10" s="30"/>
      <c r="B10" s="14" t="s">
        <v>24</v>
      </c>
      <c r="C10" s="14" t="s">
        <v>26</v>
      </c>
      <c r="D10" s="10">
        <v>1472</v>
      </c>
      <c r="E10" s="12">
        <v>4.01</v>
      </c>
      <c r="F10" s="12">
        <v>5902.72</v>
      </c>
      <c r="G10" s="13">
        <v>0.62</v>
      </c>
      <c r="H10" s="13">
        <f t="shared" si="4"/>
        <v>912.64</v>
      </c>
      <c r="I10" s="13">
        <v>0.06</v>
      </c>
      <c r="J10" s="13">
        <f t="shared" si="5"/>
        <v>88.32</v>
      </c>
      <c r="K10" s="13"/>
      <c r="L10" s="13">
        <f t="shared" si="6"/>
        <v>0</v>
      </c>
      <c r="M10" s="12">
        <v>3.33</v>
      </c>
      <c r="N10" s="13">
        <f t="shared" si="7"/>
        <v>4901.76</v>
      </c>
      <c r="O10" s="37"/>
    </row>
    <row r="11" spans="1:15" s="3" customFormat="1" ht="15">
      <c r="A11" s="31"/>
      <c r="B11" s="20" t="s">
        <v>24</v>
      </c>
      <c r="C11" s="21" t="s">
        <v>27</v>
      </c>
      <c r="D11" s="21">
        <v>421</v>
      </c>
      <c r="E11" s="22">
        <v>4.01</v>
      </c>
      <c r="F11" s="22">
        <v>1688.21</v>
      </c>
      <c r="G11" s="23">
        <v>0.62</v>
      </c>
      <c r="H11" s="23">
        <f t="shared" si="4"/>
        <v>261.02</v>
      </c>
      <c r="I11" s="23">
        <v>0.06</v>
      </c>
      <c r="J11" s="23">
        <f t="shared" si="5"/>
        <v>25.26</v>
      </c>
      <c r="K11" s="23"/>
      <c r="L11" s="23">
        <f t="shared" si="6"/>
        <v>0</v>
      </c>
      <c r="M11" s="22">
        <v>3.33</v>
      </c>
      <c r="N11" s="23">
        <f t="shared" si="7"/>
        <v>1401.93</v>
      </c>
      <c r="O11" s="28" t="s">
        <v>28</v>
      </c>
    </row>
    <row r="12" spans="1:15" s="3" customFormat="1" ht="15">
      <c r="A12" s="32" t="s">
        <v>29</v>
      </c>
      <c r="B12" s="21" t="s">
        <v>30</v>
      </c>
      <c r="C12" s="21" t="s">
        <v>31</v>
      </c>
      <c r="D12" s="21">
        <v>712</v>
      </c>
      <c r="E12" s="24">
        <v>1.39</v>
      </c>
      <c r="F12" s="24">
        <v>989.68</v>
      </c>
      <c r="G12" s="23">
        <v>0.1</v>
      </c>
      <c r="H12" s="23">
        <f t="shared" si="4"/>
        <v>71.2</v>
      </c>
      <c r="I12" s="23">
        <v>0.04</v>
      </c>
      <c r="J12" s="23">
        <f t="shared" si="5"/>
        <v>28.48</v>
      </c>
      <c r="K12" s="23">
        <v>0.02</v>
      </c>
      <c r="L12" s="23">
        <f t="shared" si="6"/>
        <v>14.24</v>
      </c>
      <c r="M12" s="24">
        <v>1.23</v>
      </c>
      <c r="N12" s="23">
        <f t="shared" si="7"/>
        <v>875.76</v>
      </c>
      <c r="O12" s="38" t="s">
        <v>28</v>
      </c>
    </row>
    <row r="13" spans="1:15" s="3" customFormat="1" ht="15">
      <c r="A13" s="33"/>
      <c r="B13" s="21" t="s">
        <v>30</v>
      </c>
      <c r="C13" s="21" t="s">
        <v>32</v>
      </c>
      <c r="D13" s="21">
        <v>686</v>
      </c>
      <c r="E13" s="24">
        <v>1.39</v>
      </c>
      <c r="F13" s="24">
        <v>953.54</v>
      </c>
      <c r="G13" s="23">
        <v>0.1</v>
      </c>
      <c r="H13" s="23">
        <f t="shared" si="4"/>
        <v>68.599999999999994</v>
      </c>
      <c r="I13" s="23">
        <v>0.04</v>
      </c>
      <c r="J13" s="23">
        <f t="shared" si="5"/>
        <v>27.44</v>
      </c>
      <c r="K13" s="23">
        <v>0.02</v>
      </c>
      <c r="L13" s="23">
        <f t="shared" si="6"/>
        <v>13.72</v>
      </c>
      <c r="M13" s="24">
        <v>1.23</v>
      </c>
      <c r="N13" s="23">
        <f t="shared" si="7"/>
        <v>843.78</v>
      </c>
      <c r="O13" s="39"/>
    </row>
    <row r="14" spans="1:15" s="3" customFormat="1" ht="15">
      <c r="A14" s="33"/>
      <c r="B14" s="20" t="s">
        <v>30</v>
      </c>
      <c r="C14" s="21" t="s">
        <v>33</v>
      </c>
      <c r="D14" s="21">
        <v>406</v>
      </c>
      <c r="E14" s="24">
        <v>1.39</v>
      </c>
      <c r="F14" s="24">
        <v>564.34</v>
      </c>
      <c r="G14" s="23">
        <v>0.1</v>
      </c>
      <c r="H14" s="23">
        <f t="shared" si="4"/>
        <v>40.6</v>
      </c>
      <c r="I14" s="23">
        <v>0.04</v>
      </c>
      <c r="J14" s="23">
        <f t="shared" si="5"/>
        <v>16.239999999999998</v>
      </c>
      <c r="K14" s="23">
        <v>0.02</v>
      </c>
      <c r="L14" s="23">
        <f t="shared" si="6"/>
        <v>8.1199999999999992</v>
      </c>
      <c r="M14" s="24">
        <v>1.23</v>
      </c>
      <c r="N14" s="23">
        <f t="shared" si="7"/>
        <v>499.38</v>
      </c>
      <c r="O14" s="39"/>
    </row>
    <row r="15" spans="1:15" s="4" customFormat="1" ht="15">
      <c r="A15" s="33"/>
      <c r="B15" s="20" t="s">
        <v>34</v>
      </c>
      <c r="C15" s="21" t="s">
        <v>35</v>
      </c>
      <c r="D15" s="21">
        <v>497</v>
      </c>
      <c r="E15" s="24">
        <v>1.55</v>
      </c>
      <c r="F15" s="24">
        <v>770.35</v>
      </c>
      <c r="G15" s="23">
        <v>0.13</v>
      </c>
      <c r="H15" s="23">
        <f t="shared" si="4"/>
        <v>64.61</v>
      </c>
      <c r="I15" s="23">
        <v>0.04</v>
      </c>
      <c r="J15" s="23">
        <f t="shared" si="5"/>
        <v>19.88</v>
      </c>
      <c r="K15" s="23">
        <v>0.02</v>
      </c>
      <c r="L15" s="23">
        <f t="shared" si="6"/>
        <v>9.94</v>
      </c>
      <c r="M15" s="24">
        <v>1.36</v>
      </c>
      <c r="N15" s="23">
        <f t="shared" si="7"/>
        <v>675.92</v>
      </c>
      <c r="O15" s="39"/>
    </row>
    <row r="16" spans="1:15" s="4" customFormat="1" ht="15">
      <c r="A16" s="33"/>
      <c r="B16" s="20" t="s">
        <v>34</v>
      </c>
      <c r="C16" s="21" t="s">
        <v>36</v>
      </c>
      <c r="D16" s="21">
        <v>294</v>
      </c>
      <c r="E16" s="24">
        <v>1.55</v>
      </c>
      <c r="F16" s="24">
        <v>455.7</v>
      </c>
      <c r="G16" s="23">
        <v>0.13</v>
      </c>
      <c r="H16" s="23">
        <f t="shared" si="4"/>
        <v>38.22</v>
      </c>
      <c r="I16" s="23">
        <v>0.04</v>
      </c>
      <c r="J16" s="23">
        <f t="shared" si="5"/>
        <v>11.76</v>
      </c>
      <c r="K16" s="23">
        <v>0.02</v>
      </c>
      <c r="L16" s="23">
        <f t="shared" si="6"/>
        <v>5.88</v>
      </c>
      <c r="M16" s="24">
        <v>1.36</v>
      </c>
      <c r="N16" s="23">
        <f t="shared" si="7"/>
        <v>399.84</v>
      </c>
      <c r="O16" s="39"/>
    </row>
    <row r="17" spans="1:15" s="4" customFormat="1" ht="15">
      <c r="A17" s="34"/>
      <c r="B17" s="20" t="s">
        <v>34</v>
      </c>
      <c r="C17" s="21" t="s">
        <v>37</v>
      </c>
      <c r="D17" s="21">
        <v>313</v>
      </c>
      <c r="E17" s="24">
        <v>1.55</v>
      </c>
      <c r="F17" s="24">
        <v>485.15</v>
      </c>
      <c r="G17" s="23">
        <v>0.13</v>
      </c>
      <c r="H17" s="23">
        <f t="shared" si="4"/>
        <v>40.69</v>
      </c>
      <c r="I17" s="23">
        <v>0.04</v>
      </c>
      <c r="J17" s="23">
        <f t="shared" si="5"/>
        <v>12.52</v>
      </c>
      <c r="K17" s="23">
        <v>0.02</v>
      </c>
      <c r="L17" s="23">
        <f t="shared" si="6"/>
        <v>6.26</v>
      </c>
      <c r="M17" s="24">
        <v>1.36</v>
      </c>
      <c r="N17" s="23">
        <f t="shared" si="7"/>
        <v>425.68</v>
      </c>
      <c r="O17" s="40"/>
    </row>
    <row r="18" spans="1:15" s="5" customFormat="1">
      <c r="A18" s="25" t="s">
        <v>38</v>
      </c>
      <c r="B18" s="26"/>
      <c r="C18" s="26"/>
      <c r="D18" s="25">
        <f>SUM(D9:D17)</f>
        <v>5587</v>
      </c>
      <c r="E18" s="26"/>
      <c r="F18" s="26">
        <f>SUM(F9:F17)</f>
        <v>14961.55</v>
      </c>
      <c r="G18" s="26"/>
      <c r="H18" s="26">
        <f>SUM(H9:H17)</f>
        <v>1984.9</v>
      </c>
      <c r="I18" s="26"/>
      <c r="J18" s="26">
        <f>SUM(J9:J17)</f>
        <v>277.06</v>
      </c>
      <c r="K18" s="26"/>
      <c r="L18" s="26">
        <f>SUM(L12:L17)</f>
        <v>58.16</v>
      </c>
      <c r="M18" s="26"/>
      <c r="N18" s="26">
        <f>SUM(N9:N17)</f>
        <v>12641.43</v>
      </c>
      <c r="O18" s="26"/>
    </row>
    <row r="20" spans="1:15">
      <c r="A20" s="27"/>
    </row>
    <row r="25" spans="1:15">
      <c r="N25" s="6">
        <f>N18+N8</f>
        <v>24814.43</v>
      </c>
    </row>
  </sheetData>
  <mergeCells count="8">
    <mergeCell ref="A2:A4"/>
    <mergeCell ref="A5:A7"/>
    <mergeCell ref="A9:A11"/>
    <mergeCell ref="A12:A17"/>
    <mergeCell ref="O2:O4"/>
    <mergeCell ref="O5:O7"/>
    <mergeCell ref="O9:O10"/>
    <mergeCell ref="O12:O17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2019-03-21T03:10:00Z</dcterms:created>
  <dcterms:modified xsi:type="dcterms:W3CDTF">2019-05-06T04:07:03Z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