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785" tabRatio="669" firstSheet="23" activeTab="26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3.11x fashion" sheetId="3" r:id="rId9"/>
    <sheet name="3.11x micro" sheetId="2" r:id="rId10"/>
    <sheet name="4.8x basic-8500PCS" sheetId="1" r:id="rId11"/>
    <sheet name="4.1x fashion" sheetId="14" r:id="rId12"/>
    <sheet name="4.1x micro" sheetId="15" r:id="rId13"/>
    <sheet name="4.1x cheeky" sheetId="16" r:id="rId14"/>
    <sheet name="4.1 x fashion(2)" sheetId="17" r:id="rId15"/>
    <sheet name="basic 4.8x-8850pcs" sheetId="18" r:id="rId16"/>
    <sheet name="basic 5.6x-8809" sheetId="19" r:id="rId17"/>
    <sheet name="5.6x fashion" sheetId="20" r:id="rId18"/>
    <sheet name="5.27x basic" sheetId="21" r:id="rId19"/>
    <sheet name="6.17x basic" sheetId="22" r:id="rId20"/>
    <sheet name="4.10X AIR QUICK ORDER" sheetId="23" r:id="rId21"/>
    <sheet name="6.17X fashion panty" sheetId="24" r:id="rId22"/>
    <sheet name="7.8X basic panty" sheetId="25" r:id="rId23"/>
    <sheet name="7.29X basic panty" sheetId="26" r:id="rId24"/>
    <sheet name="6.17X micro panty" sheetId="27" r:id="rId25"/>
    <sheet name="7.8X CHEEKY" sheetId="28" r:id="rId26"/>
    <sheet name="7.8X MICRO X" sheetId="29" r:id="rId27"/>
    <sheet name="7.15X FASHION" sheetId="30" r:id="rId28"/>
    <sheet name="8.5X BASIC " sheetId="31" r:id="rId29"/>
    <sheet name="8.5X FASHION" sheetId="33" r:id="rId30"/>
    <sheet name="9.16X MICRO X PANTY" sheetId="34" r:id="rId31"/>
    <sheet name="9.3x BASIC " sheetId="35" r:id="rId32"/>
  </sheets>
  <definedNames>
    <definedName name="_xlnm.Print_Area" localSheetId="7">' 3.11x basic'!$A$71:$Q$83</definedName>
    <definedName name="_xlnm.Print_Area" localSheetId="8">'3.11x fashion'!$A$37:$N$50</definedName>
    <definedName name="_xlnm.Print_Area" localSheetId="10">'4.8x basic-8500PCS'!$A$1:$S$15</definedName>
  </definedNames>
  <calcPr calcId="144525"/>
</workbook>
</file>

<file path=xl/calcChain.xml><?xml version="1.0" encoding="utf-8"?>
<calcChain xmlns="http://schemas.openxmlformats.org/spreadsheetml/2006/main">
  <c r="G48" i="35"/>
  <c r="G43"/>
  <c r="G39"/>
  <c r="G35"/>
  <c r="G31"/>
  <c r="G27"/>
  <c r="G26"/>
  <c r="G22"/>
  <c r="G18"/>
  <c r="G14"/>
  <c r="G10"/>
  <c r="G6"/>
  <c r="H59" i="30"/>
  <c r="H21" i="26"/>
  <c r="H21" i="25"/>
  <c r="H18" i="22"/>
  <c r="H15"/>
  <c r="H12"/>
  <c r="H9"/>
  <c r="H6"/>
  <c r="H3"/>
  <c r="H17" i="21"/>
  <c r="H14"/>
  <c r="H11"/>
  <c r="H8"/>
  <c r="H5"/>
  <c r="H2"/>
  <c r="H20" i="19"/>
  <c r="H17"/>
  <c r="H14"/>
  <c r="H11"/>
  <c r="H8"/>
  <c r="H5"/>
  <c r="H2"/>
  <c r="H20" i="18"/>
  <c r="H17"/>
  <c r="H14"/>
  <c r="H11"/>
  <c r="H8"/>
  <c r="H5"/>
  <c r="H2"/>
  <c r="G55" i="17"/>
  <c r="J70" i="13"/>
  <c r="J66"/>
  <c r="J63"/>
  <c r="J60"/>
  <c r="J50"/>
  <c r="J46"/>
  <c r="J43"/>
  <c r="J30"/>
  <c r="J26"/>
  <c r="J23"/>
  <c r="J20"/>
  <c r="J17"/>
  <c r="J14"/>
  <c r="J11"/>
  <c r="J8"/>
  <c r="J5"/>
  <c r="F19" i="11"/>
  <c r="F17"/>
  <c r="F13"/>
  <c r="F9"/>
  <c r="F5"/>
  <c r="F54" i="12"/>
  <c r="F52"/>
  <c r="F45"/>
  <c r="F38"/>
  <c r="F28"/>
  <c r="F21"/>
  <c r="F14"/>
  <c r="K64" i="8"/>
  <c r="H64"/>
  <c r="K61"/>
  <c r="J61"/>
  <c r="I61"/>
  <c r="H61"/>
  <c r="K45"/>
  <c r="J45"/>
  <c r="I45"/>
  <c r="H45"/>
  <c r="K21"/>
  <c r="J21"/>
  <c r="I21"/>
  <c r="H21"/>
  <c r="F16" i="7"/>
  <c r="F14"/>
  <c r="F7"/>
  <c r="F15" i="6"/>
  <c r="F66" i="5"/>
  <c r="F58"/>
  <c r="F56"/>
  <c r="F49"/>
  <c r="F43"/>
  <c r="F34"/>
  <c r="F28"/>
  <c r="F21"/>
  <c r="F14"/>
  <c r="F7"/>
  <c r="F54" i="4"/>
</calcChain>
</file>

<file path=xl/sharedStrings.xml><?xml version="1.0" encoding="utf-8"?>
<sst xmlns="http://schemas.openxmlformats.org/spreadsheetml/2006/main" count="4912" uniqueCount="445">
  <si>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</si>
  <si>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</si>
  <si>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</si>
  <si>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</si>
  <si>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</si>
  <si>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</si>
  <si>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</si>
  <si>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</si>
  <si>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</si>
  <si>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</si>
  <si>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</si>
  <si>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</si>
  <si>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</si>
  <si>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</si>
  <si>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</si>
  <si>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</si>
  <si>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</si>
  <si>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</si>
  <si>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</si>
  <si>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</si>
  <si>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</si>
  <si>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</si>
  <si>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</si>
  <si>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</si>
  <si>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</si>
  <si>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</si>
  <si>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</si>
  <si>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</si>
  <si>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</si>
  <si>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</si>
  <si>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</si>
  <si>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</si>
  <si>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</si>
  <si>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</si>
  <si>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</si>
  <si>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</si>
  <si>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</si>
  <si>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</si>
  <si>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</si>
  <si>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</si>
  <si>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</si>
  <si>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</si>
  <si>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</si>
  <si>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</si>
  <si>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</si>
  <si>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</si>
  <si>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</si>
  <si>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</si>
  <si>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</si>
  <si>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</si>
  <si>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</si>
  <si>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</si>
  <si>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</si>
  <si>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</si>
  <si>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</si>
  <si>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</si>
  <si>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</si>
  <si>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</si>
  <si>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</si>
  <si>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</si>
  <si>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</si>
  <si>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</si>
  <si>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</si>
  <si>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</si>
  <si>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</si>
  <si>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</si>
  <si>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</si>
  <si>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</si>
  <si>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</si>
  <si>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</si>
  <si>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</si>
  <si>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</si>
  <si>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</si>
  <si>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</si>
  <si>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</si>
  <si>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</si>
  <si>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</si>
  <si>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</si>
  <si>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</si>
  <si>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</si>
  <si>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</si>
  <si>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</si>
  <si>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</si>
  <si>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</si>
  <si>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</si>
  <si>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</si>
  <si>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</si>
  <si>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</si>
  <si>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</si>
  <si>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</si>
  <si>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</si>
  <si>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</si>
  <si>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</si>
  <si>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</si>
  <si>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</si>
  <si>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</si>
  <si>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</si>
  <si>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</si>
  <si>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</si>
  <si>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</si>
  <si>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</si>
  <si>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</si>
  <si>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</si>
  <si>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</si>
  <si>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</si>
  <si>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</si>
  <si>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</si>
  <si>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</si>
  <si>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</si>
  <si>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</si>
  <si>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</si>
  <si>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</si>
  <si>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</si>
  <si>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</si>
  <si>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</si>
  <si>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</si>
  <si>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</si>
  <si>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</si>
  <si>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</si>
  <si>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</si>
  <si>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</si>
  <si>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</si>
  <si>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</si>
  <si>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</si>
  <si>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</si>
  <si>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</si>
  <si>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</si>
  <si>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</si>
  <si>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</si>
  <si>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</si>
  <si>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</si>
  <si>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</si>
  <si>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</si>
  <si>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</si>
  <si>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</si>
  <si>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</si>
  <si>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</si>
  <si>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</si>
  <si>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</si>
  <si>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</si>
  <si>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</si>
  <si>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</si>
  <si>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</si>
  <si>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</si>
  <si>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</si>
  <si>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</si>
  <si>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</si>
  <si>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</si>
  <si>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</si>
  <si>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</si>
  <si>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</si>
  <si>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Full Brief</t>
  </si>
  <si>
    <t>Modern Brief</t>
  </si>
  <si>
    <t>Grand TTL:</t>
  </si>
  <si>
    <t>0211</t>
  </si>
  <si>
    <t>FLAMINGO PINK FULL BRIEF PANTY</t>
  </si>
  <si>
    <t>Seashell pink/#64</t>
  </si>
  <si>
    <t>US$1.22</t>
  </si>
  <si>
    <t>3/11/19X</t>
  </si>
  <si>
    <t>0219</t>
  </si>
  <si>
    <t>FLAMINGO PINK SOLID HICUT PANTY</t>
  </si>
  <si>
    <t>US$1.30</t>
  </si>
  <si>
    <t>US$1.13</t>
  </si>
  <si>
    <t>0212</t>
  </si>
  <si>
    <t>HEATHER GREY FULL BRIEF PANTY</t>
  </si>
  <si>
    <t>LIGHT GREY / HEATH #06</t>
  </si>
  <si>
    <t>0224</t>
  </si>
  <si>
    <t>HEATHER GREY HIPSTER WITH LACE</t>
  </si>
  <si>
    <t>US$1.21</t>
  </si>
  <si>
    <t>0213</t>
  </si>
  <si>
    <t>COFFEE PRINT FULL BRIEF PANTY</t>
  </si>
  <si>
    <t>0218</t>
  </si>
  <si>
    <t>COFFEE PRINT HICUT PANTY</t>
  </si>
  <si>
    <t>0214</t>
  </si>
  <si>
    <t>BLUE FLORAL MODERN BRIEF PANTY</t>
  </si>
  <si>
    <t>RAINDROP/LBIZA #41</t>
  </si>
  <si>
    <t>0217</t>
  </si>
  <si>
    <t>BLUE FLORAL PRINT HICUT PANTY</t>
  </si>
  <si>
    <t>0215</t>
  </si>
  <si>
    <t>FLAMINGO PINK DOT MODERN BRIEF PANTY</t>
  </si>
  <si>
    <t>SEASHELL PINK / #64</t>
  </si>
  <si>
    <t>0221</t>
  </si>
  <si>
    <t>FLAMINGO PINK DOT PRINT THONG</t>
  </si>
  <si>
    <t>0216</t>
  </si>
  <si>
    <t>SOOTHING SEAS SOLID MODERN BRIEF PANTY</t>
  </si>
  <si>
    <t>0223</t>
  </si>
  <si>
    <t>SOOTHING SEA HICUT W/ LACE</t>
  </si>
  <si>
    <t>0220</t>
  </si>
  <si>
    <t>BUTTERLFY PRINT HIPSTER PANTY</t>
  </si>
  <si>
    <t>0222</t>
  </si>
  <si>
    <t>BUTTERLFY PRINT MODERN BRIEF WITH LACE</t>
  </si>
  <si>
    <t>0225</t>
  </si>
  <si>
    <t>NUDE MICRO THONG</t>
  </si>
  <si>
    <t>OFF-WHITE/ MARSHM #12</t>
  </si>
  <si>
    <t>90/10 NYLON/SPANDEX, 135GSM</t>
  </si>
  <si>
    <t>US$1.12</t>
  </si>
  <si>
    <t>US1.10</t>
  </si>
  <si>
    <t>0226</t>
  </si>
  <si>
    <t>NUDE W/ BLACK LACE MICRO BRIEF W/ LACE</t>
  </si>
  <si>
    <t>0227</t>
  </si>
  <si>
    <t>NUDE W/ BLACK LACE MICRO HICUT</t>
  </si>
  <si>
    <t>0228</t>
  </si>
  <si>
    <t>NUDE W/ BLACK LACE MICRO HIPSTER</t>
  </si>
  <si>
    <t>未给WB落价</t>
  </si>
  <si>
    <t>5/13-5/17</t>
  </si>
  <si>
    <t>SOLID MAUI BLUE FULL BRIEF PANTY</t>
  </si>
  <si>
    <t>DAZZLING BLUE / 44</t>
  </si>
  <si>
    <t>4/01/19X</t>
  </si>
  <si>
    <t>SOLID CHINCHILLA FULL BRIEF PANTY</t>
  </si>
  <si>
    <t>CADE KHAKI / 26</t>
  </si>
  <si>
    <t>PALM LEAF PRINT FULL BRIEF PANTY</t>
  </si>
  <si>
    <t>BLACK / 01</t>
  </si>
  <si>
    <t>MULTI BLACK STRIPE FULL BRIEF PANTY</t>
  </si>
  <si>
    <t>SUGAR CORAL SOLID MODERN BRIEF PANTY</t>
  </si>
  <si>
    <t>DUSTY PINK / 62</t>
  </si>
  <si>
    <t>BLACK/ MAUI DOT MODERN BRIEF PANTY</t>
  </si>
  <si>
    <t>MULTI BLACK STRIPE MODERN BRIEF PANTY</t>
  </si>
  <si>
    <t>5301 </t>
  </si>
  <si>
    <t>SUGAR CORAL SOLID HICUT PANTY</t>
  </si>
  <si>
    <t>CHINCHILLA SOLID HICUT PANTY</t>
  </si>
  <si>
    <t>SOILD MAUI BLUE HIPSTER PANTY</t>
  </si>
  <si>
    <t>PLAM LEAF THONG</t>
  </si>
  <si>
    <t>BLACK/MAUI DOT MODERN BRIEF W/ LACE</t>
  </si>
  <si>
    <t>SUGAR CORAL SOLID MODERN BRIEF W/ LACE</t>
  </si>
  <si>
    <t>PALM LEAF HICUT W/ LACE</t>
  </si>
  <si>
    <t>SOLID MAUI BLUE HICUT W/ LACE</t>
  </si>
  <si>
    <t>MULTI STRIPE HIPSTER W/ LACE</t>
  </si>
  <si>
    <t>TOTAL FASHION</t>
  </si>
  <si>
    <t>BLACK &amp; WHITE DOT  MICRO THONG</t>
  </si>
  <si>
    <t>BLACK &amp; WHITE DOT  MICRO BRIEF W/ LACE</t>
  </si>
  <si>
    <t>BLACK &amp; WHITE DOT HICUT W/ LACE</t>
  </si>
  <si>
    <t>BLACK &amp; WHITE DOT HIPSTER W/ LACE</t>
  </si>
  <si>
    <t>1PC PPK</t>
  </si>
  <si>
    <t>TOTAL MICRO</t>
  </si>
  <si>
    <t>MAY MICRO PANTIES 5/05/19-5/10/19</t>
  </si>
  <si>
    <t>2160</t>
  </si>
  <si>
    <t>86/14 NLYON/SPANDEX</t>
  </si>
  <si>
    <t>MAUI BLUE CHEEKY PANTY</t>
  </si>
  <si>
    <t>SAND DUNE / #11</t>
  </si>
  <si>
    <t>NAVY CHEEKY PANTY</t>
  </si>
  <si>
    <t>AVE NAVY / #78</t>
  </si>
  <si>
    <t>SUGAR CORAL CHEEKY PANTY</t>
  </si>
  <si>
    <t>DUSTY PINK / #62</t>
  </si>
  <si>
    <t>CHINCHILLA CHEEKY PANTY</t>
  </si>
  <si>
    <t>CADE KHAKI / #26</t>
  </si>
  <si>
    <t>TOTAL CHEEKY</t>
  </si>
  <si>
    <t>MAY CHEEKY PANTIES AVENUE SHIP WINDOW 5/05/19 -5/10/19</t>
  </si>
  <si>
    <t>TOTAL:</t>
  </si>
  <si>
    <t>total</t>
  </si>
  <si>
    <t>93% cotton 7% spandex 170gsm</t>
  </si>
  <si>
    <t>4/8/2019X</t>
  </si>
  <si>
    <t>302428</t>
  </si>
  <si>
    <t>302482</t>
  </si>
  <si>
    <t>5/6/2019X</t>
  </si>
  <si>
    <t>302437</t>
  </si>
  <si>
    <t>302491</t>
  </si>
  <si>
    <t>NILE BLUE SOLID FULL BRIEF PANTY</t>
  </si>
  <si>
    <t>EXPRESS TEAL # 70</t>
  </si>
  <si>
    <t>7 PC PPK</t>
  </si>
  <si>
    <t>US$1.39</t>
  </si>
  <si>
    <t>5/6/2019</t>
  </si>
  <si>
    <t>1 PC FLAT</t>
  </si>
  <si>
    <t>NILE BLUE SOLID MODERN BRIEF W/ LACE</t>
  </si>
  <si>
    <t>EXPRESS TEAL / #70</t>
  </si>
  <si>
    <t>US$1.38</t>
  </si>
  <si>
    <t>US$1.20</t>
  </si>
  <si>
    <t>GREY BIKE PRINT FULL BRIEF PANTY</t>
  </si>
  <si>
    <t>US$1.53</t>
  </si>
  <si>
    <t>US$1.33</t>
  </si>
  <si>
    <t>BIKE PRINT HICUT PANTY</t>
  </si>
  <si>
    <t>US$1.40</t>
  </si>
  <si>
    <t>US$1.23</t>
  </si>
  <si>
    <t>DESSERT ROSE FULL BRIEF PANTY</t>
  </si>
  <si>
    <t>DUSTY PINK / MOON #62</t>
  </si>
  <si>
    <t>DESSERT ROSE HICUT PANTY</t>
  </si>
  <si>
    <t>6 PC PPK</t>
  </si>
  <si>
    <t>VERBIAGE PRINT HICUT W/ LACE</t>
  </si>
  <si>
    <t>US$1.54</t>
  </si>
  <si>
    <t>US$1.35</t>
  </si>
  <si>
    <t>VERBIAGE PRINT HIPSTER</t>
  </si>
  <si>
    <t>US$1.47</t>
  </si>
  <si>
    <t>US$1.27</t>
  </si>
  <si>
    <t>BLUE GEO PRINT HIPSTER W/ LACE</t>
  </si>
  <si>
    <t>DAZZLING BLUE / #44</t>
  </si>
  <si>
    <t>US$1.55</t>
  </si>
  <si>
    <t>US$1.36</t>
  </si>
  <si>
    <t>BLUE GEO PRINT MODERN BRIEF PANTY</t>
  </si>
  <si>
    <t>BLUE GEO PRINT FULL BRIEF PANTY</t>
  </si>
  <si>
    <t>LEOPARD PRINT THONG</t>
  </si>
  <si>
    <t>GREY PRINT / #04</t>
  </si>
  <si>
    <t>US$1.09</t>
  </si>
  <si>
    <t>LEOPARD PRINT MODERN BRIEF PANTY</t>
  </si>
  <si>
    <t>US$2.03</t>
  </si>
  <si>
    <t>US$1.50</t>
  </si>
  <si>
    <t>KENTUCKY BLUE CHEEKY</t>
  </si>
  <si>
    <t>US$1.98</t>
  </si>
  <si>
    <t>US$1.43</t>
  </si>
  <si>
    <t>PALE ASH CHEEKY PANTY</t>
  </si>
  <si>
    <t>LIGHT GREY / HEAT #06</t>
  </si>
  <si>
    <t>US$1.46</t>
  </si>
  <si>
    <t>WHITE CHEEKY PANTY</t>
  </si>
  <si>
    <t>WHITE / #10</t>
  </si>
  <si>
    <t>GRAND TOTAL:</t>
  </si>
  <si>
    <t>FASHION</t>
  </si>
  <si>
    <t>37659 PCS</t>
  </si>
  <si>
    <t>CHEEKY</t>
  </si>
  <si>
    <t>5843 PCS</t>
  </si>
  <si>
    <t>314418</t>
  </si>
  <si>
    <t>5/27/2019X</t>
  </si>
  <si>
    <t>319083</t>
  </si>
  <si>
    <t>total:</t>
  </si>
  <si>
    <t>SHIPPING WINDOW 7.15-7.19</t>
  </si>
  <si>
    <t>314427</t>
  </si>
  <si>
    <t>6/17/2019X</t>
  </si>
  <si>
    <t>319092</t>
  </si>
  <si>
    <t>SEASHELL PINK SOLID HICUT PANTY</t>
  </si>
  <si>
    <t>SEASHELL PINK/SA</t>
  </si>
  <si>
    <t>$1.30</t>
  </si>
  <si>
    <t>$1.13</t>
  </si>
  <si>
    <t>4/10 AIR</t>
  </si>
  <si>
    <t>JULY PANTIES  AVENUE SHIP WINDOW 7/08/19 - 7/12/19</t>
  </si>
  <si>
    <t>PATT / COLOR #</t>
  </si>
  <si>
    <t>X-China      </t>
  </si>
  <si>
    <t>EJ</t>
  </si>
  <si>
    <t>KENTUCKY BLUE SOLID W LACE FULL BRIEF PANTY</t>
  </si>
  <si>
    <t>MARINE BLU E/ #72</t>
  </si>
  <si>
    <t>93/7 CTTN/SPAN 170G</t>
  </si>
  <si>
    <t>6/17/2019</t>
  </si>
  <si>
    <t>NEW BODY</t>
  </si>
  <si>
    <t>EJ-S@H</t>
  </si>
  <si>
    <t>KENTUCKY BLUE HICUT PANTY</t>
  </si>
  <si>
    <t>MARINE BLUE / #72</t>
  </si>
  <si>
    <t>93/7 CTTN/SPAN 170 GSM</t>
  </si>
  <si>
    <t>PALE DOGWOOD W GREEN DOT LACE MODERN BRIEF PANTY</t>
  </si>
  <si>
    <t>BRIGHT ROSE / RASP #62</t>
  </si>
  <si>
    <t>PALE DOGWOOD W GREEN DOT HICUT PANTY</t>
  </si>
  <si>
    <t>PINK FLORAL HIPSTER PANTY</t>
  </si>
  <si>
    <t>DESERT ROSE / SILV #65</t>
  </si>
  <si>
    <t>NEW PINK FLORAL W LACE FULL BRIEF PANTY</t>
  </si>
  <si>
    <t>DESERT ROSE / SILV # 65</t>
  </si>
  <si>
    <t>PALE DOGWOOD SOLID MODERN BRIEF PANTY WITH LACE</t>
  </si>
  <si>
    <t>NEW PALE DOGWOOD SOLID W LACE</t>
  </si>
  <si>
    <t>WHITE FLORAL HICUT PANTY WITH LACE</t>
  </si>
  <si>
    <t>IVORY FLORAL W LACE MODERN BRIEF PANTY</t>
  </si>
  <si>
    <t>BLUE ANIMAL HIPSTER PANTY WITH LACE</t>
  </si>
  <si>
    <t>BLUE PRINT</t>
  </si>
  <si>
    <t>BLUE ANIMAL W LACE MODERN BRIEF PANTY</t>
  </si>
  <si>
    <t>BLUE ANIMAL THONG</t>
  </si>
  <si>
    <t>BLUE PRINT / # 40</t>
  </si>
  <si>
    <t>SHIPPING WINDOW 7.29-8.2</t>
  </si>
  <si>
    <t>07/08/19X</t>
  </si>
  <si>
    <t>7/08/19X</t>
  </si>
  <si>
    <t>SHIPPING WINDOW 8.12-8.16</t>
  </si>
  <si>
    <t>07/29/19X</t>
  </si>
  <si>
    <t xml:space="preserve"> 7/29/19X</t>
  </si>
  <si>
    <t>7/29/19X</t>
  </si>
  <si>
    <t>JULY MICRO PANTIES 7/08/19-7/12/19</t>
  </si>
  <si>
    <t>FOR CUSTOM</t>
  </si>
  <si>
    <t>hotline</t>
  </si>
  <si>
    <t>ZEBRA MICRO THONG</t>
  </si>
  <si>
    <t>BLACK/WHITE #08</t>
  </si>
  <si>
    <t>hotline-s@h</t>
  </si>
  <si>
    <t>LEOPARD MICRO BRIEF W/ LACE</t>
  </si>
  <si>
    <t>MULTI (ANY COLOR) / #59</t>
  </si>
  <si>
    <t>ZEBRA MICRO HICUT W/ LACE</t>
  </si>
  <si>
    <t>BLACK / WHITE #08</t>
  </si>
  <si>
    <t>LEOPARD MICRO HIPSTER W/ LACE</t>
  </si>
  <si>
    <t>AUGUST CHEEKY PANTY  8/5/19-8/9/19</t>
  </si>
  <si>
    <t>86/14 NYLON/SPANDEX</t>
  </si>
  <si>
    <t>7/8/2019</t>
  </si>
  <si>
    <t xml:space="preserve">1PC FLAT </t>
  </si>
  <si>
    <t>GREY CHEEKY</t>
  </si>
  <si>
    <t>LIGHT GREY/HEAT#06</t>
  </si>
  <si>
    <t>NAVY CHEEKY</t>
  </si>
  <si>
    <t>NAVY/CLASSIC NA#76</t>
  </si>
  <si>
    <t>AUGUST MICRO PANTY  8/5/19-8/9/19</t>
  </si>
  <si>
    <t>HOT PINK HICUT XPANTY</t>
  </si>
  <si>
    <t>BRIGHT ROSE/RASP #62</t>
  </si>
  <si>
    <t>BLACK HICUT PANTY</t>
  </si>
  <si>
    <t>BLACK #01</t>
  </si>
  <si>
    <t>AUGUST FASHION PANTIES AVENUE SHIP WINDOW 8/05/19-8/09/19</t>
  </si>
  <si>
    <t>NEW NAVY/WHITE DOT FULL BRIEF PANTY</t>
  </si>
  <si>
    <t>7/15/2019</t>
  </si>
  <si>
    <t>NEW NAVY/WHITE DOT MODERN BRIEF PANTY</t>
  </si>
  <si>
    <t>HOT PINK SOLID FULL BRIEF PANTY</t>
  </si>
  <si>
    <t>MOLTEN LAVA / #68</t>
  </si>
  <si>
    <t>HOT PINK SOLID HICUT PANTY</t>
  </si>
  <si>
    <t>HOT PINK SOLID THONG</t>
  </si>
  <si>
    <t>NEW LILAC SOLID W LACE FULL BRIEF PANTY</t>
  </si>
  <si>
    <t>SAND VERBENA / #55</t>
  </si>
  <si>
    <t>NEW LILAC HEART W LACE MODERN BRIEF PANTY</t>
  </si>
  <si>
    <t>LILAC HEART HICUT PANTY</t>
  </si>
  <si>
    <t>LILAC HEART THONG</t>
  </si>
  <si>
    <t>HOT PINK LILC DOT MODERN BRIEF PANTY</t>
  </si>
  <si>
    <t>HOT PINK W LILAC DOT HIPSTER PANTY</t>
  </si>
  <si>
    <t>STAR PRINT HICUT PANTY</t>
  </si>
  <si>
    <t>WILD ASTER / #51</t>
  </si>
  <si>
    <t>STAR PRINT HIPSTER PANTY</t>
  </si>
  <si>
    <t>DAPPLE GREY W SILVER PEONY PANTY WITH LACE</t>
  </si>
  <si>
    <t>MODERN BRIEF W/ LACE</t>
  </si>
  <si>
    <t>DAPPLE GREY W SILVER PEONY HICUT PANTY WITH LACE</t>
  </si>
  <si>
    <t>DAPPLE GREY W SILVER PEONY HIPSTER PANTY WITH LACE</t>
  </si>
  <si>
    <t>AUGUST FBASIC PANTIES AVENUE SHIP WINDOW 8/26/19-8/30/19</t>
  </si>
  <si>
    <t>BASIC FULL BRIEF PANTY  </t>
  </si>
  <si>
    <t>93% cotton 7% spandex, 170gsm</t>
  </si>
  <si>
    <t>8/5/2019</t>
  </si>
  <si>
    <t>BASIC HICUT PANTY       </t>
  </si>
  <si>
    <t>BASIC MODERN BRIEF PANTY</t>
  </si>
  <si>
    <t xml:space="preserve">HOTLINE </t>
  </si>
  <si>
    <t>AUGUST FBASIC PANTIES AVENUE SHIP WINDOW 9/9/19-9/13/19</t>
  </si>
  <si>
    <t xml:space="preserve">HOTLINE-S@H
</t>
  </si>
  <si>
    <t>8/12/2019</t>
  </si>
  <si>
    <t>1pc per bag</t>
  </si>
  <si>
    <t>TOTAL</t>
  </si>
  <si>
    <t>SEPT FASHION PANTIES AVENUE SHIP WINDOW 9/02/19-9/06/19</t>
  </si>
  <si>
    <t>OE</t>
  </si>
  <si>
    <t>BLACK FLORAL FULL BRIEF PANTY</t>
  </si>
  <si>
    <t>BLACK / #01</t>
  </si>
  <si>
    <t>VERBIAGE PRINT FULL BRIEF PANTY</t>
  </si>
  <si>
    <t>ENAMEL BLUE FULL BRIEF PANTY</t>
  </si>
  <si>
    <t>ENAMEL BLUE / #71</t>
  </si>
  <si>
    <t>BLACK FLORAL MODERN BRIEF PANTY</t>
  </si>
  <si>
    <t>ENAMEL BLUE SOLID MODERN BRIEF PANTY</t>
  </si>
  <si>
    <t>WILD BERRY SOLID MODERN BRIEF</t>
  </si>
  <si>
    <t>PERISAN RED / BER #61</t>
  </si>
  <si>
    <t>CAMOUFLAGE PRINT HICUT PANTY</t>
  </si>
  <si>
    <t>PURPLE PRINT / #50</t>
  </si>
  <si>
    <t>WILD BERRY SOLID HICUT PANTY</t>
  </si>
  <si>
    <t>MICRO PANTIES AVENUE SHIP WINDOW 9/02/19-9/06/19</t>
  </si>
  <si>
    <t>X PANTY COPPER MODERN BRIEF</t>
  </si>
  <si>
    <t>GOLD / PALE GOLD #  25</t>
  </si>
  <si>
    <t>90% NYLON, 10% SPANDEX 135 GSM</t>
  </si>
  <si>
    <t>9/16/2019</t>
  </si>
  <si>
    <t>X PANTY ROSE SMOKE</t>
  </si>
  <si>
    <t>BRIGHT ROSE / RAS #62</t>
  </si>
  <si>
    <t>BASIC PANTY AVENUE SHIP WINDOW 9/30/2019- 10/04/2019</t>
  </si>
  <si>
    <t xml:space="preserve">Packing </t>
  </si>
  <si>
    <t>BASIC COTTON FULL BRIEF PANTY</t>
  </si>
  <si>
    <t>93/7 CTTN/SPANDEX</t>
  </si>
  <si>
    <t>9/3/2019</t>
  </si>
  <si>
    <t>NUDE/ #26</t>
  </si>
  <si>
    <t>BASIC COTTON HICUT PANTY</t>
  </si>
  <si>
    <t>BASIC COTTON MODERN BRIEF PANTY</t>
  </si>
  <si>
    <t>BASIC PANTY AVENUE SHIP WINDOW 10/14/2019- 10/18/2019</t>
  </si>
  <si>
    <t>TOTAL BASICS</t>
  </si>
</sst>
</file>

<file path=xl/styles.xml><?xml version="1.0" encoding="utf-8"?>
<styleSheet xmlns="http://schemas.openxmlformats.org/spreadsheetml/2006/main">
  <numFmts count="10">
    <numFmt numFmtId="26" formatCode="\$#,##0.00_);[Red]\(\$#,##0.00\)"/>
    <numFmt numFmtId="177" formatCode="#,##0_ "/>
    <numFmt numFmtId="179" formatCode="#,##0_);[Red]\(#,##0\)"/>
    <numFmt numFmtId="180" formatCode="&quot;US$&quot;#,##0.00;\-&quot;US$&quot;#,##0.00"/>
    <numFmt numFmtId="181" formatCode="\$#,##0.0;\-\$#,##0.0"/>
    <numFmt numFmtId="182" formatCode="&quot;US$&quot;#,##0.00_);\(&quot;US$&quot;#,##0.00\)"/>
    <numFmt numFmtId="183" formatCode="\$#,##0.00;\-\$#,##0.00"/>
    <numFmt numFmtId="184" formatCode="&quot;$&quot;#,##0.00_);[Red]\(&quot;$&quot;#,##0.00\)"/>
    <numFmt numFmtId="185" formatCode="yyyy/m/d;@"/>
    <numFmt numFmtId="186" formatCode="&quot;US$&quot;#,##0.00_);[Red]\(&quot;US$&quot;#,##0.00\)"/>
  </numFmts>
  <fonts count="92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rgb="FFFF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8"/>
      <color rgb="FF800080"/>
      <name val="Arial"/>
      <family val="2"/>
    </font>
    <font>
      <b/>
      <sz val="11"/>
      <color rgb="FFFF0000"/>
      <name val="Times New Roman"/>
      <family val="1"/>
    </font>
    <font>
      <sz val="11"/>
      <color theme="1"/>
      <name val="Microsoft YaHei UI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rgb="FF800080"/>
      <name val="Times New Roman"/>
      <family val="1"/>
    </font>
    <font>
      <sz val="11"/>
      <color rgb="FF1F497D"/>
      <name val="Calibri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1F497D"/>
      <name val="Calibri"/>
      <family val="2"/>
    </font>
    <font>
      <sz val="11"/>
      <color rgb="FFFF0000"/>
      <name val="Calibri"/>
      <family val="2"/>
    </font>
    <font>
      <sz val="12"/>
      <color rgb="FF000000"/>
      <name val="Times New Roman"/>
      <family val="1"/>
    </font>
    <font>
      <u/>
      <sz val="11"/>
      <color rgb="FF800080"/>
      <name val="宋体"/>
      <family val="3"/>
      <charset val="134"/>
      <scheme val="minor"/>
    </font>
    <font>
      <sz val="10"/>
      <color theme="1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b/>
      <sz val="10"/>
      <color rgb="FFFF0000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8"/>
      <color rgb="FF1F497D"/>
      <name val="Arial"/>
      <family val="2"/>
    </font>
    <font>
      <b/>
      <sz val="9"/>
      <color rgb="FFFF0000"/>
      <name val="Calibri"/>
      <family val="2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u/>
      <sz val="9"/>
      <color rgb="FF0000FF"/>
      <name val="Calibri"/>
      <family val="2"/>
    </font>
    <font>
      <u/>
      <sz val="9"/>
      <color rgb="FF800080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rgb="FF1F497D"/>
      <name val="Calibri"/>
      <family val="2"/>
    </font>
    <font>
      <sz val="10"/>
      <color rgb="FF000000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9"/>
      <color rgb="FF7030A0"/>
      <name val="Times New Roman"/>
      <family val="1"/>
    </font>
    <font>
      <sz val="10"/>
      <color theme="1" tint="0.34998626667073579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u/>
      <sz val="8"/>
      <color rgb="FF0000FF"/>
      <name val="Calibri"/>
      <family val="2"/>
    </font>
    <font>
      <u/>
      <sz val="8"/>
      <color rgb="FF0000FF"/>
      <name val="Times New Roman"/>
      <family val="1"/>
    </font>
    <font>
      <sz val="8"/>
      <color rgb="FF1F497D"/>
      <name val="Calibri"/>
      <family val="2"/>
    </font>
    <font>
      <b/>
      <sz val="8"/>
      <color rgb="FFFF0000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0"/>
      <color theme="1" tint="0.34998626667073579"/>
      <name val="Arial"/>
      <family val="2"/>
    </font>
    <font>
      <sz val="10"/>
      <name val="Arial"/>
      <family val="2"/>
    </font>
    <font>
      <u/>
      <sz val="9"/>
      <color rgb="FF7030A0"/>
      <name val="Arial"/>
      <family val="2"/>
    </font>
    <font>
      <sz val="11"/>
      <color theme="1"/>
      <name val="Arial"/>
      <family val="2"/>
    </font>
    <font>
      <sz val="11"/>
      <name val="宋体"/>
      <family val="3"/>
      <charset val="134"/>
      <scheme val="minor"/>
    </font>
    <font>
      <u/>
      <sz val="8"/>
      <color theme="10"/>
      <name val="Arial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u/>
      <sz val="10"/>
      <color theme="7" tint="0.39991454817346722"/>
      <name val="Times New Roman"/>
      <family val="1"/>
    </font>
    <font>
      <sz val="12"/>
      <name val="Times New Roman"/>
      <family val="1"/>
    </font>
    <font>
      <b/>
      <sz val="11"/>
      <name val="宋体"/>
      <family val="3"/>
      <charset val="134"/>
      <scheme val="minor"/>
    </font>
    <font>
      <b/>
      <u/>
      <sz val="9"/>
      <color rgb="FF7030A0"/>
      <name val="Times New Roman"/>
      <family val="1"/>
    </font>
    <font>
      <sz val="11"/>
      <color theme="1"/>
      <name val="微软雅黑"/>
      <family val="2"/>
      <charset val="134"/>
    </font>
    <font>
      <sz val="12"/>
      <color theme="1"/>
      <name val="Times New Roman"/>
      <family val="1"/>
    </font>
    <font>
      <i/>
      <sz val="12"/>
      <name val="Times New Roman"/>
      <family val="1"/>
    </font>
    <font>
      <u/>
      <sz val="11"/>
      <color theme="10"/>
      <name val="Times New Roman"/>
      <family val="1"/>
    </font>
    <font>
      <u/>
      <sz val="9"/>
      <color rgb="FF800080"/>
      <name val="Times New Roman"/>
      <family val="1"/>
    </font>
    <font>
      <u/>
      <sz val="9"/>
      <color theme="10"/>
      <name val="Times New Roman"/>
      <family val="1"/>
    </font>
    <font>
      <u/>
      <sz val="12"/>
      <name val="Times New Roman"/>
      <family val="1"/>
    </font>
    <font>
      <u/>
      <sz val="12"/>
      <color rgb="FF800080"/>
      <name val="Times New Roman"/>
      <family val="1"/>
    </font>
    <font>
      <b/>
      <sz val="12"/>
      <color rgb="FFFF0000"/>
      <name val="Times New Roman"/>
      <family val="1"/>
    </font>
    <font>
      <sz val="11"/>
      <color indexed="8"/>
      <name val="宋体"/>
      <family val="3"/>
      <charset val="134"/>
    </font>
    <font>
      <u/>
      <sz val="11"/>
      <color theme="10"/>
      <name val="Calibri"/>
      <family val="2"/>
    </font>
    <font>
      <u/>
      <sz val="11"/>
      <color indexed="12"/>
      <name val="宋体"/>
      <family val="3"/>
      <charset val="134"/>
    </font>
    <font>
      <u/>
      <sz val="10"/>
      <color indexed="12"/>
      <name val="Arial"/>
      <family val="2"/>
    </font>
    <font>
      <u/>
      <sz val="11"/>
      <color rgb="FF0000FF"/>
      <name val="宋体"/>
      <family val="3"/>
      <charset val="134"/>
      <scheme val="minor"/>
    </font>
    <font>
      <u/>
      <sz val="10"/>
      <color theme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0" tint="-0.149876400036622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/>
      <right/>
      <top style="medium">
        <color theme="0"/>
      </top>
      <bottom style="medium">
        <color theme="1"/>
      </bottom>
      <diagonal/>
    </border>
    <border>
      <left/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62" fillId="0" borderId="0"/>
    <xf numFmtId="0" fontId="62" fillId="0" borderId="0"/>
    <xf numFmtId="0" fontId="88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90" fillId="0" borderId="0">
      <alignment vertical="center"/>
    </xf>
    <xf numFmtId="0" fontId="82" fillId="0" borderId="0">
      <alignment vertical="center"/>
    </xf>
    <xf numFmtId="0" fontId="88" fillId="0" borderId="0"/>
    <xf numFmtId="0" fontId="62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</cellStyleXfs>
  <cellXfs count="5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1" fillId="6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182" fontId="5" fillId="0" borderId="0" xfId="0" applyNumberFormat="1" applyFont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0" fillId="0" borderId="0" xfId="0" applyFont="1">
      <alignment vertical="center"/>
    </xf>
    <xf numFmtId="0" fontId="8" fillId="3" borderId="0" xfId="0" applyFont="1" applyFill="1">
      <alignment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3" borderId="7" xfId="0" applyFont="1" applyFill="1" applyBorder="1" applyAlignment="1">
      <alignment horizontal="center" wrapText="1"/>
    </xf>
    <xf numFmtId="26" fontId="10" fillId="3" borderId="7" xfId="0" applyNumberFormat="1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3" fontId="15" fillId="3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26" fontId="4" fillId="3" borderId="7" xfId="0" applyNumberFormat="1" applyFont="1" applyFill="1" applyBorder="1" applyAlignment="1">
      <alignment horizontal="center" wrapText="1"/>
    </xf>
    <xf numFmtId="182" fontId="15" fillId="3" borderId="7" xfId="0" applyNumberFormat="1" applyFont="1" applyFill="1" applyBorder="1" applyAlignment="1">
      <alignment horizontal="center" vertical="center"/>
    </xf>
    <xf numFmtId="182" fontId="4" fillId="3" borderId="7" xfId="0" applyNumberFormat="1" applyFont="1" applyFill="1" applyBorder="1" applyAlignment="1">
      <alignment horizontal="center" wrapText="1"/>
    </xf>
    <xf numFmtId="0" fontId="0" fillId="8" borderId="0" xfId="0" applyFill="1">
      <alignment vertical="center"/>
    </xf>
    <xf numFmtId="0" fontId="8" fillId="8" borderId="0" xfId="0" applyFont="1" applyFill="1" applyAlignment="1"/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183" fontId="20" fillId="3" borderId="14" xfId="0" applyNumberFormat="1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/>
    </xf>
    <xf numFmtId="183" fontId="20" fillId="3" borderId="18" xfId="0" applyNumberFormat="1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4" fillId="7" borderId="0" xfId="0" applyFont="1" applyFill="1" applyAlignment="1">
      <alignment horizontal="center" vertical="center"/>
    </xf>
    <xf numFmtId="183" fontId="5" fillId="3" borderId="7" xfId="0" applyNumberFormat="1" applyFont="1" applyFill="1" applyBorder="1" applyAlignment="1">
      <alignment horizontal="center" wrapText="1"/>
    </xf>
    <xf numFmtId="0" fontId="2" fillId="9" borderId="0" xfId="0" applyFont="1" applyFill="1" applyAlignment="1">
      <alignment horizontal="center" vertical="center" wrapText="1"/>
    </xf>
    <xf numFmtId="0" fontId="5" fillId="3" borderId="0" xfId="0" applyFont="1" applyFill="1">
      <alignment vertical="center"/>
    </xf>
    <xf numFmtId="0" fontId="4" fillId="9" borderId="7" xfId="0" applyFont="1" applyFill="1" applyBorder="1" applyAlignment="1">
      <alignment horizontal="center" wrapText="1"/>
    </xf>
    <xf numFmtId="183" fontId="4" fillId="9" borderId="7" xfId="0" applyNumberFormat="1" applyFont="1" applyFill="1" applyBorder="1" applyAlignment="1">
      <alignment horizontal="center" wrapText="1"/>
    </xf>
    <xf numFmtId="183" fontId="5" fillId="9" borderId="7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wrapText="1"/>
    </xf>
    <xf numFmtId="0" fontId="29" fillId="3" borderId="21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wrapText="1"/>
    </xf>
    <xf numFmtId="0" fontId="27" fillId="3" borderId="22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wrapText="1"/>
    </xf>
    <xf numFmtId="3" fontId="33" fillId="3" borderId="22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3" fontId="33" fillId="3" borderId="1" xfId="0" applyNumberFormat="1" applyFont="1" applyFill="1" applyBorder="1" applyAlignment="1">
      <alignment horizontal="center" wrapText="1"/>
    </xf>
    <xf numFmtId="0" fontId="34" fillId="0" borderId="1" xfId="0" applyFont="1" applyBorder="1">
      <alignment vertical="center"/>
    </xf>
    <xf numFmtId="0" fontId="0" fillId="0" borderId="22" xfId="0" applyBorder="1">
      <alignment vertical="center"/>
    </xf>
    <xf numFmtId="0" fontId="35" fillId="10" borderId="1" xfId="0" applyFont="1" applyFill="1" applyBorder="1" applyAlignment="1">
      <alignment horizontal="center" vertical="center"/>
    </xf>
    <xf numFmtId="0" fontId="35" fillId="10" borderId="22" xfId="0" applyFont="1" applyFill="1" applyBorder="1">
      <alignment vertical="center"/>
    </xf>
    <xf numFmtId="26" fontId="28" fillId="3" borderId="1" xfId="0" applyNumberFormat="1" applyFont="1" applyFill="1" applyBorder="1" applyAlignment="1">
      <alignment horizontal="center" wrapText="1"/>
    </xf>
    <xf numFmtId="183" fontId="27" fillId="0" borderId="22" xfId="0" applyNumberFormat="1" applyFont="1" applyBorder="1" applyAlignment="1">
      <alignment horizontal="center" vertical="center"/>
    </xf>
    <xf numFmtId="183" fontId="27" fillId="0" borderId="1" xfId="0" applyNumberFormat="1" applyFont="1" applyBorder="1" applyAlignment="1">
      <alignment horizontal="center"/>
    </xf>
    <xf numFmtId="183" fontId="28" fillId="3" borderId="1" xfId="0" applyNumberFormat="1" applyFont="1" applyFill="1" applyBorder="1" applyAlignment="1">
      <alignment horizontal="center" wrapText="1"/>
    </xf>
    <xf numFmtId="183" fontId="34" fillId="0" borderId="1" xfId="0" applyNumberFormat="1" applyFont="1" applyBorder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27" fillId="3" borderId="2" xfId="0" applyFont="1" applyFill="1" applyBorder="1" applyAlignment="1">
      <alignment horizontal="center" wrapText="1"/>
    </xf>
    <xf numFmtId="0" fontId="28" fillId="3" borderId="2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181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9" fillId="7" borderId="1" xfId="0" applyFont="1" applyFill="1" applyBorder="1" applyAlignment="1">
      <alignment horizontal="center" vertical="center"/>
    </xf>
    <xf numFmtId="0" fontId="40" fillId="11" borderId="1" xfId="6" applyNumberFormat="1" applyFont="1" applyFill="1" applyBorder="1" applyAlignment="1">
      <alignment horizontal="center" vertical="center" wrapText="1"/>
    </xf>
    <xf numFmtId="0" fontId="40" fillId="12" borderId="0" xfId="0" applyFont="1" applyFill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3" fontId="20" fillId="8" borderId="1" xfId="4" applyNumberFormat="1" applyFont="1" applyFill="1" applyBorder="1" applyAlignment="1">
      <alignment horizontal="center"/>
    </xf>
    <xf numFmtId="0" fontId="41" fillId="0" borderId="4" xfId="0" applyFont="1" applyBorder="1" applyAlignment="1">
      <alignment horizontal="center"/>
    </xf>
    <xf numFmtId="3" fontId="20" fillId="8" borderId="1" xfId="5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0" fontId="1" fillId="0" borderId="0" xfId="0" applyFont="1" applyAlignment="1"/>
    <xf numFmtId="0" fontId="3" fillId="3" borderId="1" xfId="0" applyFont="1" applyFill="1" applyBorder="1" applyAlignment="1">
      <alignment horizontal="center" wrapText="1"/>
    </xf>
    <xf numFmtId="0" fontId="48" fillId="0" borderId="1" xfId="0" applyFont="1" applyBorder="1" applyAlignment="1">
      <alignment horizontal="center" wrapText="1"/>
    </xf>
    <xf numFmtId="0" fontId="48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26" fontId="3" fillId="3" borderId="1" xfId="0" applyNumberFormat="1" applyFont="1" applyFill="1" applyBorder="1" applyAlignment="1">
      <alignment horizontal="center" wrapText="1"/>
    </xf>
    <xf numFmtId="0" fontId="52" fillId="12" borderId="1" xfId="0" applyFont="1" applyFill="1" applyBorder="1" applyAlignment="1">
      <alignment horizontal="center" vertical="center"/>
    </xf>
    <xf numFmtId="0" fontId="52" fillId="12" borderId="1" xfId="6" applyNumberFormat="1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4" fillId="8" borderId="1" xfId="14" applyFont="1" applyFill="1" applyBorder="1" applyAlignment="1">
      <alignment horizontal="center" vertical="center"/>
    </xf>
    <xf numFmtId="0" fontId="55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45" fillId="8" borderId="0" xfId="0" applyFont="1" applyFill="1" applyAlignment="1">
      <alignment horizontal="center" vertical="center"/>
    </xf>
    <xf numFmtId="0" fontId="57" fillId="7" borderId="1" xfId="0" applyFont="1" applyFill="1" applyBorder="1" applyAlignment="1">
      <alignment horizontal="center" vertical="center"/>
    </xf>
    <xf numFmtId="0" fontId="58" fillId="11" borderId="1" xfId="6" applyNumberFormat="1" applyFont="1" applyFill="1" applyBorder="1" applyAlignment="1">
      <alignment horizontal="center" vertical="center" wrapText="1"/>
    </xf>
    <xf numFmtId="0" fontId="58" fillId="12" borderId="0" xfId="0" applyFont="1" applyFill="1" applyAlignment="1">
      <alignment horizontal="center" vertical="center"/>
    </xf>
    <xf numFmtId="0" fontId="52" fillId="0" borderId="1" xfId="0" applyFont="1" applyBorder="1" applyAlignment="1">
      <alignment horizontal="center"/>
    </xf>
    <xf numFmtId="3" fontId="60" fillId="8" borderId="1" xfId="4" applyNumberFormat="1" applyFont="1" applyFill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2" fillId="8" borderId="1" xfId="0" applyFont="1" applyFill="1" applyBorder="1" applyAlignment="1">
      <alignment horizontal="center"/>
    </xf>
    <xf numFmtId="3" fontId="60" fillId="8" borderId="1" xfId="5" applyNumberFormat="1" applyFont="1" applyFill="1" applyBorder="1" applyAlignment="1">
      <alignment horizontal="center"/>
    </xf>
    <xf numFmtId="0" fontId="64" fillId="0" borderId="0" xfId="0" applyFont="1">
      <alignment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57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62" fillId="8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5" fillId="8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8" borderId="1" xfId="13" applyFont="1" applyFill="1" applyBorder="1" applyAlignment="1">
      <alignment horizontal="center" vertical="center"/>
    </xf>
    <xf numFmtId="3" fontId="4" fillId="8" borderId="1" xfId="13" applyNumberFormat="1" applyFont="1" applyFill="1" applyBorder="1" applyAlignment="1">
      <alignment horizontal="center" vertical="center"/>
    </xf>
    <xf numFmtId="0" fontId="4" fillId="8" borderId="1" xfId="13" applyFont="1" applyFill="1" applyBorder="1" applyAlignment="1">
      <alignment horizontal="center" vertical="center" wrapText="1"/>
    </xf>
    <xf numFmtId="0" fontId="5" fillId="8" borderId="1" xfId="13" applyFont="1" applyFill="1" applyBorder="1" applyAlignment="1">
      <alignment horizontal="center" vertical="center"/>
    </xf>
    <xf numFmtId="3" fontId="5" fillId="8" borderId="1" xfId="13" applyNumberFormat="1" applyFont="1" applyFill="1" applyBorder="1" applyAlignment="1">
      <alignment horizontal="center" vertical="center"/>
    </xf>
    <xf numFmtId="0" fontId="66" fillId="8" borderId="1" xfId="17" applyFont="1" applyFill="1" applyBorder="1" applyAlignment="1" applyProtection="1">
      <alignment horizontal="center" vertical="center" wrapText="1"/>
    </xf>
    <xf numFmtId="0" fontId="5" fillId="13" borderId="1" xfId="13" applyFont="1" applyFill="1" applyBorder="1" applyAlignment="1">
      <alignment horizontal="center" vertical="center"/>
    </xf>
    <xf numFmtId="0" fontId="4" fillId="8" borderId="1" xfId="14" applyFont="1" applyFill="1" applyBorder="1" applyAlignment="1">
      <alignment horizontal="center" vertical="center"/>
    </xf>
    <xf numFmtId="3" fontId="4" fillId="8" borderId="1" xfId="14" applyNumberFormat="1" applyFont="1" applyFill="1" applyBorder="1" applyAlignment="1">
      <alignment horizontal="center" vertical="center"/>
    </xf>
    <xf numFmtId="0" fontId="4" fillId="13" borderId="1" xfId="14" applyFont="1" applyFill="1" applyBorder="1" applyAlignment="1">
      <alignment horizontal="center" vertical="center"/>
    </xf>
    <xf numFmtId="0" fontId="5" fillId="8" borderId="1" xfId="15" applyFont="1" applyFill="1" applyBorder="1" applyAlignment="1">
      <alignment horizontal="center" vertical="center"/>
    </xf>
    <xf numFmtId="3" fontId="5" fillId="8" borderId="1" xfId="15" applyNumberFormat="1" applyFont="1" applyFill="1" applyBorder="1" applyAlignment="1">
      <alignment horizontal="center" vertical="center"/>
    </xf>
    <xf numFmtId="0" fontId="66" fillId="3" borderId="1" xfId="17" applyFont="1" applyFill="1" applyBorder="1" applyAlignment="1" applyProtection="1">
      <alignment horizontal="center" vertical="center" wrapText="1"/>
    </xf>
    <xf numFmtId="0" fontId="4" fillId="3" borderId="1" xfId="14" applyFont="1" applyFill="1" applyBorder="1" applyAlignment="1">
      <alignment horizontal="center" vertical="center"/>
    </xf>
    <xf numFmtId="0" fontId="5" fillId="8" borderId="1" xfId="14" applyFont="1" applyFill="1" applyBorder="1" applyAlignment="1">
      <alignment horizontal="center" vertical="center"/>
    </xf>
    <xf numFmtId="3" fontId="5" fillId="8" borderId="1" xfId="14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13" borderId="1" xfId="0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3" fontId="4" fillId="8" borderId="1" xfId="2" applyNumberFormat="1" applyFont="1" applyFill="1" applyBorder="1" applyAlignment="1">
      <alignment horizontal="center" vertical="center"/>
    </xf>
    <xf numFmtId="0" fontId="5" fillId="8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64" fillId="8" borderId="0" xfId="0" applyFont="1" applyFill="1">
      <alignment vertical="center"/>
    </xf>
    <xf numFmtId="0" fontId="4" fillId="3" borderId="1" xfId="13" applyFont="1" applyFill="1" applyBorder="1" applyAlignment="1">
      <alignment horizontal="center" vertical="center"/>
    </xf>
    <xf numFmtId="0" fontId="5" fillId="3" borderId="1" xfId="13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7" fillId="8" borderId="0" xfId="0" applyFont="1" applyFill="1">
      <alignment vertical="center"/>
    </xf>
    <xf numFmtId="0" fontId="62" fillId="12" borderId="1" xfId="0" applyFont="1" applyFill="1" applyBorder="1" applyAlignment="1">
      <alignment horizontal="center" vertical="center"/>
    </xf>
    <xf numFmtId="0" fontId="45" fillId="12" borderId="1" xfId="6" applyNumberFormat="1" applyFont="1" applyFill="1" applyBorder="1" applyAlignment="1">
      <alignment horizontal="center" vertical="center" wrapText="1"/>
    </xf>
    <xf numFmtId="0" fontId="68" fillId="12" borderId="0" xfId="0" applyFont="1" applyFill="1" applyAlignment="1">
      <alignment horizontal="center" vertical="center"/>
    </xf>
    <xf numFmtId="3" fontId="62" fillId="8" borderId="1" xfId="0" applyNumberFormat="1" applyFont="1" applyFill="1" applyBorder="1" applyAlignment="1">
      <alignment horizontal="center"/>
    </xf>
    <xf numFmtId="0" fontId="68" fillId="8" borderId="0" xfId="0" applyFont="1" applyFill="1" applyAlignment="1">
      <alignment horizontal="center" vertical="center"/>
    </xf>
    <xf numFmtId="0" fontId="56" fillId="0" borderId="0" xfId="0" applyFo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70" fillId="11" borderId="1" xfId="6" applyNumberFormat="1" applyFont="1" applyFill="1" applyBorder="1" applyAlignment="1">
      <alignment horizontal="center" vertical="center" wrapText="1"/>
    </xf>
    <xf numFmtId="0" fontId="71" fillId="12" borderId="0" xfId="0" applyFont="1" applyFill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3" fontId="56" fillId="8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182" fontId="5" fillId="3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82" fontId="5" fillId="8" borderId="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3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70" fillId="11" borderId="0" xfId="3" applyNumberFormat="1" applyFont="1" applyFill="1" applyAlignment="1">
      <alignment horizontal="center" vertical="center"/>
    </xf>
    <xf numFmtId="0" fontId="74" fillId="0" borderId="0" xfId="0" applyFont="1">
      <alignment vertical="center"/>
    </xf>
    <xf numFmtId="0" fontId="70" fillId="11" borderId="1" xfId="6" applyNumberFormat="1" applyFont="1" applyFill="1" applyBorder="1" applyAlignment="1">
      <alignment horizontal="center" vertical="center"/>
    </xf>
    <xf numFmtId="49" fontId="70" fillId="11" borderId="1" xfId="6" applyNumberFormat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75" fillId="0" borderId="1" xfId="0" applyNumberFormat="1" applyFont="1" applyFill="1" applyBorder="1" applyAlignment="1">
      <alignment horizontal="center"/>
    </xf>
    <xf numFmtId="0" fontId="74" fillId="0" borderId="4" xfId="0" applyFont="1" applyBorder="1" applyAlignment="1">
      <alignment horizontal="center" vertical="center"/>
    </xf>
    <xf numFmtId="177" fontId="70" fillId="11" borderId="1" xfId="6" applyNumberFormat="1" applyFont="1" applyFill="1" applyBorder="1" applyAlignment="1">
      <alignment horizontal="center" vertical="center" wrapText="1"/>
    </xf>
    <xf numFmtId="180" fontId="70" fillId="2" borderId="1" xfId="6" applyNumberFormat="1" applyFont="1" applyFill="1" applyBorder="1" applyAlignment="1">
      <alignment horizontal="center" vertical="center" wrapText="1"/>
    </xf>
    <xf numFmtId="14" fontId="70" fillId="11" borderId="1" xfId="6" applyNumberFormat="1" applyFont="1" applyFill="1" applyBorder="1" applyAlignment="1">
      <alignment horizontal="center" vertical="center"/>
    </xf>
    <xf numFmtId="185" fontId="70" fillId="11" borderId="1" xfId="6" applyNumberFormat="1" applyFont="1" applyFill="1" applyBorder="1" applyAlignment="1">
      <alignment horizontal="center" vertical="center"/>
    </xf>
    <xf numFmtId="0" fontId="74" fillId="8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4" fillId="8" borderId="0" xfId="0" applyFont="1" applyFill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0" fillId="11" borderId="1" xfId="6" applyFont="1" applyFill="1" applyBorder="1" applyAlignment="1">
      <alignment horizontal="center" vertical="center"/>
    </xf>
    <xf numFmtId="49" fontId="40" fillId="11" borderId="1" xfId="6" applyNumberFormat="1" applyFont="1" applyFill="1" applyBorder="1" applyAlignment="1">
      <alignment horizontal="center" vertical="center"/>
    </xf>
    <xf numFmtId="49" fontId="40" fillId="7" borderId="1" xfId="6" applyNumberFormat="1" applyFont="1" applyFill="1" applyBorder="1" applyAlignment="1">
      <alignment horizontal="center" vertical="center"/>
    </xf>
    <xf numFmtId="0" fontId="40" fillId="7" borderId="1" xfId="6" applyFont="1" applyFill="1" applyBorder="1" applyAlignment="1">
      <alignment horizontal="center" vertical="center"/>
    </xf>
    <xf numFmtId="0" fontId="40" fillId="11" borderId="1" xfId="6" applyFont="1" applyFill="1" applyBorder="1" applyAlignment="1">
      <alignment horizontal="left" vertical="center"/>
    </xf>
    <xf numFmtId="177" fontId="40" fillId="11" borderId="1" xfId="6" applyNumberFormat="1" applyFont="1" applyFill="1" applyBorder="1" applyAlignment="1">
      <alignment horizontal="center" vertical="center"/>
    </xf>
    <xf numFmtId="185" fontId="40" fillId="11" borderId="1" xfId="6" applyNumberFormat="1" applyFont="1" applyFill="1" applyBorder="1" applyAlignment="1">
      <alignment horizontal="center" vertical="center"/>
    </xf>
    <xf numFmtId="0" fontId="28" fillId="3" borderId="1" xfId="12" applyFont="1" applyFill="1" applyBorder="1" applyAlignment="1">
      <alignment horizontal="center" vertical="center" wrapText="1"/>
    </xf>
    <xf numFmtId="0" fontId="27" fillId="3" borderId="1" xfId="12" applyFont="1" applyFill="1" applyBorder="1" applyAlignment="1">
      <alignment horizontal="center" vertical="center"/>
    </xf>
    <xf numFmtId="49" fontId="27" fillId="3" borderId="1" xfId="12" applyNumberFormat="1" applyFont="1" applyFill="1" applyBorder="1" applyAlignment="1">
      <alignment horizontal="center" vertical="center"/>
    </xf>
    <xf numFmtId="0" fontId="27" fillId="3" borderId="1" xfId="12" applyFont="1" applyFill="1" applyBorder="1" applyAlignment="1">
      <alignment horizontal="center" vertical="center" wrapText="1"/>
    </xf>
    <xf numFmtId="0" fontId="76" fillId="3" borderId="1" xfId="16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77" fillId="3" borderId="1" xfId="12" applyFont="1" applyFill="1" applyBorder="1" applyAlignment="1">
      <alignment horizontal="center" vertical="center" wrapText="1"/>
    </xf>
    <xf numFmtId="179" fontId="40" fillId="11" borderId="1" xfId="6" applyNumberFormat="1" applyFont="1" applyFill="1" applyBorder="1" applyAlignment="1">
      <alignment horizontal="center" vertical="center"/>
    </xf>
    <xf numFmtId="180" fontId="40" fillId="2" borderId="1" xfId="6" applyNumberFormat="1" applyFont="1" applyFill="1" applyBorder="1" applyAlignment="1">
      <alignment horizontal="center" vertical="center" wrapText="1"/>
    </xf>
    <xf numFmtId="185" fontId="40" fillId="11" borderId="1" xfId="6" applyNumberFormat="1" applyFont="1" applyFill="1" applyBorder="1" applyAlignment="1">
      <alignment horizontal="center" vertical="center" wrapText="1"/>
    </xf>
    <xf numFmtId="182" fontId="27" fillId="3" borderId="1" xfId="12" applyNumberFormat="1" applyFont="1" applyFill="1" applyBorder="1" applyAlignment="1">
      <alignment horizontal="center" vertical="center"/>
    </xf>
    <xf numFmtId="0" fontId="27" fillId="8" borderId="1" xfId="12" applyFont="1" applyFill="1" applyBorder="1" applyAlignment="1">
      <alignment horizontal="center" vertical="center"/>
    </xf>
    <xf numFmtId="0" fontId="11" fillId="8" borderId="1" xfId="0" applyFont="1" applyFill="1" applyBorder="1">
      <alignment vertical="center"/>
    </xf>
    <xf numFmtId="182" fontId="27" fillId="8" borderId="1" xfId="12" applyNumberFormat="1" applyFont="1" applyFill="1" applyBorder="1" applyAlignment="1">
      <alignment horizontal="center" vertical="center"/>
    </xf>
    <xf numFmtId="0" fontId="40" fillId="14" borderId="0" xfId="1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40" fillId="14" borderId="1" xfId="10" applyFont="1" applyFill="1" applyBorder="1" applyAlignment="1">
      <alignment horizontal="center" vertical="center"/>
    </xf>
    <xf numFmtId="49" fontId="40" fillId="14" borderId="1" xfId="10" applyNumberFormat="1" applyFont="1" applyFill="1" applyBorder="1" applyAlignment="1">
      <alignment horizontal="center" vertical="center"/>
    </xf>
    <xf numFmtId="179" fontId="40" fillId="14" borderId="1" xfId="10" applyNumberFormat="1" applyFont="1" applyFill="1" applyBorder="1" applyAlignment="1">
      <alignment horizontal="center" vertical="center"/>
    </xf>
    <xf numFmtId="3" fontId="27" fillId="3" borderId="1" xfId="12" applyNumberFormat="1" applyFont="1" applyFill="1" applyBorder="1" applyAlignment="1">
      <alignment horizontal="center" vertical="center"/>
    </xf>
    <xf numFmtId="0" fontId="78" fillId="3" borderId="1" xfId="16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8" fillId="3" borderId="4" xfId="12" applyFont="1" applyFill="1" applyBorder="1" applyAlignment="1">
      <alignment horizontal="center" vertical="center" wrapText="1"/>
    </xf>
    <xf numFmtId="0" fontId="74" fillId="3" borderId="4" xfId="12" applyFont="1" applyFill="1" applyBorder="1" applyAlignment="1">
      <alignment horizontal="center" vertical="center" wrapText="1"/>
    </xf>
    <xf numFmtId="49" fontId="74" fillId="3" borderId="4" xfId="12" applyNumberFormat="1" applyFont="1" applyFill="1" applyBorder="1" applyAlignment="1">
      <alignment horizontal="center" vertical="center"/>
    </xf>
    <xf numFmtId="0" fontId="27" fillId="9" borderId="4" xfId="12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7" fillId="9" borderId="1" xfId="12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7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76" fillId="8" borderId="1" xfId="16" applyFont="1" applyFill="1" applyBorder="1" applyAlignment="1" applyProtection="1">
      <alignment horizontal="center" vertical="center" wrapText="1"/>
    </xf>
    <xf numFmtId="180" fontId="40" fillId="14" borderId="1" xfId="10" applyNumberFormat="1" applyFont="1" applyFill="1" applyBorder="1" applyAlignment="1">
      <alignment horizontal="center" vertical="center"/>
    </xf>
    <xf numFmtId="14" fontId="40" fillId="14" borderId="1" xfId="10" applyNumberFormat="1" applyFont="1" applyFill="1" applyBorder="1" applyAlignment="1">
      <alignment horizontal="center" vertical="center"/>
    </xf>
    <xf numFmtId="185" fontId="40" fillId="14" borderId="1" xfId="10" applyNumberFormat="1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0" xfId="0" applyFont="1" applyBorder="1">
      <alignment vertical="center"/>
    </xf>
    <xf numFmtId="3" fontId="27" fillId="3" borderId="4" xfId="12" applyNumberFormat="1" applyFont="1" applyFill="1" applyBorder="1" applyAlignment="1">
      <alignment horizontal="center" vertical="center"/>
    </xf>
    <xf numFmtId="0" fontId="27" fillId="3" borderId="4" xfId="1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4" fillId="0" borderId="0" xfId="0" applyFont="1" applyFill="1">
      <alignment vertical="center"/>
    </xf>
    <xf numFmtId="0" fontId="74" fillId="8" borderId="0" xfId="0" applyFont="1" applyFill="1">
      <alignment vertical="center"/>
    </xf>
    <xf numFmtId="0" fontId="74" fillId="0" borderId="0" xfId="0" applyFont="1" applyAlignment="1">
      <alignment horizontal="center" vertical="center"/>
    </xf>
    <xf numFmtId="180" fontId="74" fillId="0" borderId="0" xfId="0" applyNumberFormat="1" applyFont="1">
      <alignment vertical="center"/>
    </xf>
    <xf numFmtId="0" fontId="74" fillId="0" borderId="1" xfId="0" applyFont="1" applyFill="1" applyBorder="1">
      <alignment vertical="center"/>
    </xf>
    <xf numFmtId="3" fontId="74" fillId="0" borderId="1" xfId="0" applyNumberFormat="1" applyFont="1" applyFill="1" applyBorder="1" applyAlignment="1">
      <alignment horizontal="center"/>
    </xf>
    <xf numFmtId="0" fontId="74" fillId="0" borderId="0" xfId="0" applyFont="1" applyFill="1" applyAlignment="1">
      <alignment horizontal="center" vertical="center"/>
    </xf>
    <xf numFmtId="180" fontId="74" fillId="0" borderId="0" xfId="0" applyNumberFormat="1" applyFont="1" applyFill="1">
      <alignment vertical="center"/>
    </xf>
    <xf numFmtId="0" fontId="74" fillId="0" borderId="0" xfId="0" applyFont="1" applyFill="1" applyAlignment="1">
      <alignment horizontal="right" vertical="center"/>
    </xf>
    <xf numFmtId="180" fontId="74" fillId="0" borderId="0" xfId="0" applyNumberFormat="1" applyFont="1" applyFill="1" applyAlignment="1">
      <alignment horizontal="right" vertical="center"/>
    </xf>
    <xf numFmtId="180" fontId="74" fillId="0" borderId="1" xfId="0" applyNumberFormat="1" applyFont="1" applyFill="1" applyBorder="1">
      <alignment vertical="center"/>
    </xf>
    <xf numFmtId="0" fontId="70" fillId="0" borderId="0" xfId="6" applyNumberFormat="1" applyFont="1" applyFill="1" applyAlignment="1">
      <alignment horizontal="center" vertical="center"/>
    </xf>
    <xf numFmtId="49" fontId="74" fillId="0" borderId="0" xfId="0" applyNumberFormat="1" applyFont="1" applyFill="1" applyAlignment="1">
      <alignment horizontal="center" vertical="center"/>
    </xf>
    <xf numFmtId="0" fontId="75" fillId="0" borderId="0" xfId="0" applyNumberFormat="1" applyFont="1" applyFill="1" applyAlignment="1">
      <alignment horizontal="center"/>
    </xf>
    <xf numFmtId="3" fontId="74" fillId="0" borderId="0" xfId="0" applyNumberFormat="1" applyFont="1" applyFill="1" applyAlignment="1">
      <alignment horizontal="center"/>
    </xf>
    <xf numFmtId="0" fontId="70" fillId="0" borderId="0" xfId="3" applyNumberFormat="1" applyFont="1" applyFill="1" applyAlignment="1">
      <alignment horizontal="center" vertical="center"/>
    </xf>
    <xf numFmtId="180" fontId="74" fillId="0" borderId="0" xfId="0" applyNumberFormat="1" applyFont="1" applyFill="1" applyAlignment="1">
      <alignment horizontal="center" vertical="center"/>
    </xf>
    <xf numFmtId="180" fontId="74" fillId="0" borderId="0" xfId="0" applyNumberFormat="1" applyFont="1" applyAlignment="1">
      <alignment horizontal="right" vertical="center"/>
    </xf>
    <xf numFmtId="0" fontId="70" fillId="8" borderId="0" xfId="9" applyFont="1" applyFill="1">
      <alignment vertical="center"/>
    </xf>
    <xf numFmtId="0" fontId="70" fillId="0" borderId="0" xfId="9" applyFont="1" applyAlignment="1">
      <alignment horizontal="center" vertical="center"/>
    </xf>
    <xf numFmtId="179" fontId="70" fillId="0" borderId="0" xfId="9" applyNumberFormat="1" applyFont="1" applyAlignment="1">
      <alignment horizontal="center" vertical="center"/>
    </xf>
    <xf numFmtId="49" fontId="70" fillId="0" borderId="0" xfId="9" applyNumberFormat="1" applyFont="1" applyAlignment="1">
      <alignment horizontal="center" vertical="center"/>
    </xf>
    <xf numFmtId="180" fontId="70" fillId="0" borderId="0" xfId="9" applyNumberFormat="1" applyFont="1" applyAlignment="1">
      <alignment horizontal="center" vertical="center"/>
    </xf>
    <xf numFmtId="186" fontId="70" fillId="0" borderId="0" xfId="9" applyNumberFormat="1" applyFont="1" applyAlignment="1">
      <alignment horizontal="center" vertical="center"/>
    </xf>
    <xf numFmtId="14" fontId="70" fillId="0" borderId="0" xfId="9" applyNumberFormat="1" applyFont="1" applyAlignment="1">
      <alignment horizontal="center" vertical="center"/>
    </xf>
    <xf numFmtId="185" fontId="70" fillId="0" borderId="0" xfId="9" applyNumberFormat="1" applyFont="1">
      <alignment vertical="center"/>
    </xf>
    <xf numFmtId="0" fontId="70" fillId="0" borderId="0" xfId="9" applyFont="1">
      <alignment vertical="center"/>
    </xf>
    <xf numFmtId="0" fontId="18" fillId="8" borderId="1" xfId="0" applyFont="1" applyFill="1" applyBorder="1" applyAlignment="1">
      <alignment horizontal="center" vertical="center" wrapText="1"/>
    </xf>
    <xf numFmtId="0" fontId="70" fillId="0" borderId="1" xfId="9" applyFont="1" applyBorder="1" applyAlignment="1">
      <alignment horizontal="center" vertical="center"/>
    </xf>
    <xf numFmtId="49" fontId="70" fillId="0" borderId="1" xfId="9" applyNumberFormat="1" applyFont="1" applyBorder="1" applyAlignment="1">
      <alignment horizontal="center" vertical="center"/>
    </xf>
    <xf numFmtId="179" fontId="70" fillId="0" borderId="1" xfId="9" applyNumberFormat="1" applyFont="1" applyBorder="1" applyAlignment="1">
      <alignment horizontal="center" vertical="center"/>
    </xf>
    <xf numFmtId="0" fontId="70" fillId="0" borderId="1" xfId="9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/>
    </xf>
    <xf numFmtId="0" fontId="80" fillId="8" borderId="1" xfId="1" applyFont="1" applyFill="1" applyBorder="1" applyAlignment="1" applyProtection="1">
      <alignment horizontal="center" vertical="center" wrapText="1"/>
    </xf>
    <xf numFmtId="49" fontId="70" fillId="8" borderId="1" xfId="0" applyNumberFormat="1" applyFont="1" applyFill="1" applyBorder="1" applyAlignment="1">
      <alignment horizontal="center" vertical="center"/>
    </xf>
    <xf numFmtId="0" fontId="70" fillId="8" borderId="1" xfId="9" applyFont="1" applyFill="1" applyBorder="1" applyAlignment="1">
      <alignment horizontal="center" vertical="center"/>
    </xf>
    <xf numFmtId="0" fontId="70" fillId="8" borderId="1" xfId="0" applyFont="1" applyFill="1" applyBorder="1" applyAlignment="1">
      <alignment horizontal="center" vertical="center"/>
    </xf>
    <xf numFmtId="179" fontId="70" fillId="8" borderId="1" xfId="9" applyNumberFormat="1" applyFont="1" applyFill="1" applyBorder="1" applyAlignment="1">
      <alignment horizontal="center" vertical="center"/>
    </xf>
    <xf numFmtId="49" fontId="70" fillId="8" borderId="1" xfId="9" applyNumberFormat="1" applyFont="1" applyFill="1" applyBorder="1" applyAlignment="1">
      <alignment horizontal="center" vertical="center"/>
    </xf>
    <xf numFmtId="0" fontId="80" fillId="3" borderId="0" xfId="1" applyFont="1" applyFill="1" applyAlignment="1" applyProtection="1">
      <alignment horizontal="center" vertical="center" wrapText="1"/>
    </xf>
    <xf numFmtId="49" fontId="40" fillId="0" borderId="0" xfId="0" applyNumberFormat="1" applyFont="1" applyFill="1" applyAlignment="1"/>
    <xf numFmtId="0" fontId="40" fillId="8" borderId="0" xfId="0" applyFont="1" applyFill="1" applyAlignment="1"/>
    <xf numFmtId="0" fontId="70" fillId="0" borderId="0" xfId="9" applyFont="1" applyAlignment="1">
      <alignment horizontal="right" vertical="center"/>
    </xf>
    <xf numFmtId="186" fontId="40" fillId="14" borderId="1" xfId="10" applyNumberFormat="1" applyFont="1" applyFill="1" applyBorder="1" applyAlignment="1">
      <alignment horizontal="center" vertical="center"/>
    </xf>
    <xf numFmtId="180" fontId="70" fillId="0" borderId="1" xfId="9" applyNumberFormat="1" applyFont="1" applyBorder="1" applyAlignment="1">
      <alignment horizontal="center" vertical="center"/>
    </xf>
    <xf numFmtId="186" fontId="70" fillId="0" borderId="1" xfId="9" applyNumberFormat="1" applyFont="1" applyBorder="1" applyAlignment="1">
      <alignment horizontal="center" vertical="center"/>
    </xf>
    <xf numFmtId="14" fontId="70" fillId="0" borderId="1" xfId="9" applyNumberFormat="1" applyFont="1" applyBorder="1" applyAlignment="1">
      <alignment horizontal="center" vertical="center"/>
    </xf>
    <xf numFmtId="185" fontId="70" fillId="0" borderId="1" xfId="9" applyNumberFormat="1" applyFont="1" applyBorder="1">
      <alignment vertical="center"/>
    </xf>
    <xf numFmtId="180" fontId="70" fillId="8" borderId="1" xfId="9" applyNumberFormat="1" applyFont="1" applyFill="1" applyBorder="1" applyAlignment="1">
      <alignment horizontal="center" vertical="center"/>
    </xf>
    <xf numFmtId="186" fontId="70" fillId="8" borderId="1" xfId="9" applyNumberFormat="1" applyFont="1" applyFill="1" applyBorder="1" applyAlignment="1">
      <alignment horizontal="center" vertical="center"/>
    </xf>
    <xf numFmtId="14" fontId="70" fillId="8" borderId="1" xfId="9" applyNumberFormat="1" applyFont="1" applyFill="1" applyBorder="1" applyAlignment="1">
      <alignment horizontal="center" vertical="center"/>
    </xf>
    <xf numFmtId="185" fontId="70" fillId="8" borderId="1" xfId="9" applyNumberFormat="1" applyFont="1" applyFill="1" applyBorder="1" applyAlignment="1">
      <alignment horizontal="center" vertical="center"/>
    </xf>
    <xf numFmtId="180" fontId="70" fillId="8" borderId="1" xfId="0" applyNumberFormat="1" applyFont="1" applyFill="1" applyBorder="1" applyAlignment="1">
      <alignment horizontal="center" vertical="center"/>
    </xf>
    <xf numFmtId="186" fontId="70" fillId="0" borderId="0" xfId="9" applyNumberFormat="1" applyFont="1" applyAlignment="1">
      <alignment horizontal="right" vertical="center"/>
    </xf>
    <xf numFmtId="3" fontId="70" fillId="8" borderId="1" xfId="0" applyNumberFormat="1" applyFont="1" applyFill="1" applyBorder="1" applyAlignment="1">
      <alignment horizontal="center" vertical="center"/>
    </xf>
    <xf numFmtId="0" fontId="80" fillId="3" borderId="1" xfId="1" applyFont="1" applyFill="1" applyBorder="1" applyAlignment="1" applyProtection="1">
      <alignment horizontal="center" vertical="center" wrapText="1"/>
    </xf>
    <xf numFmtId="49" fontId="81" fillId="8" borderId="1" xfId="0" applyNumberFormat="1" applyFont="1" applyFill="1" applyBorder="1" applyAlignment="1">
      <alignment horizontal="center" vertical="center"/>
    </xf>
    <xf numFmtId="0" fontId="81" fillId="0" borderId="1" xfId="9" applyFont="1" applyBorder="1" applyAlignment="1">
      <alignment horizontal="center" vertical="center"/>
    </xf>
    <xf numFmtId="185" fontId="70" fillId="0" borderId="1" xfId="9" applyNumberFormat="1" applyFont="1" applyBorder="1" applyAlignment="1">
      <alignment horizontal="center" vertical="center"/>
    </xf>
    <xf numFmtId="180" fontId="70" fillId="9" borderId="1" xfId="0" applyNumberFormat="1" applyFont="1" applyFill="1" applyBorder="1" applyAlignment="1">
      <alignment horizontal="center" vertical="center"/>
    </xf>
    <xf numFmtId="180" fontId="70" fillId="9" borderId="1" xfId="9" applyNumberFormat="1" applyFont="1" applyFill="1" applyBorder="1" applyAlignment="1">
      <alignment horizontal="center" vertical="center"/>
    </xf>
    <xf numFmtId="180" fontId="40" fillId="8" borderId="1" xfId="9" applyNumberFormat="1" applyFont="1" applyFill="1" applyBorder="1" applyAlignment="1">
      <alignment horizontal="center" vertical="center"/>
    </xf>
    <xf numFmtId="180" fontId="70" fillId="0" borderId="0" xfId="9" applyNumberFormat="1" applyFont="1" applyAlignment="1">
      <alignment horizontal="right" vertical="center"/>
    </xf>
    <xf numFmtId="0" fontId="40" fillId="11" borderId="0" xfId="3" applyNumberFormat="1" applyFont="1" applyFill="1" applyAlignment="1">
      <alignment horizontal="center" vertical="center"/>
    </xf>
    <xf numFmtId="0" fontId="40" fillId="11" borderId="1" xfId="6" applyNumberFormat="1" applyFont="1" applyFill="1" applyBorder="1" applyAlignment="1">
      <alignment horizontal="center" vertical="center"/>
    </xf>
    <xf numFmtId="0" fontId="75" fillId="0" borderId="1" xfId="3" applyNumberFormat="1" applyFont="1" applyFill="1" applyBorder="1" applyAlignment="1">
      <alignment horizontal="center" vertical="center"/>
    </xf>
    <xf numFmtId="0" fontId="74" fillId="8" borderId="0" xfId="0" applyFont="1" applyFill="1" applyAlignment="1">
      <alignment horizontal="center" vertical="center"/>
    </xf>
    <xf numFmtId="177" fontId="40" fillId="11" borderId="1" xfId="6" applyNumberFormat="1" applyFont="1" applyFill="1" applyBorder="1" applyAlignment="1">
      <alignment horizontal="center" vertical="center" wrapText="1"/>
    </xf>
    <xf numFmtId="14" fontId="40" fillId="11" borderId="1" xfId="6" applyNumberFormat="1" applyFont="1" applyFill="1" applyBorder="1" applyAlignment="1">
      <alignment horizontal="center" vertical="center"/>
    </xf>
    <xf numFmtId="180" fontId="70" fillId="0" borderId="0" xfId="3" applyNumberFormat="1" applyFont="1" applyAlignment="1">
      <alignment horizontal="right" vertical="center"/>
    </xf>
    <xf numFmtId="3" fontId="81" fillId="0" borderId="1" xfId="0" applyNumberFormat="1" applyFont="1" applyFill="1" applyBorder="1" applyAlignment="1">
      <alignment horizontal="center"/>
    </xf>
    <xf numFmtId="0" fontId="81" fillId="0" borderId="0" xfId="0" applyFont="1">
      <alignment vertical="center"/>
    </xf>
    <xf numFmtId="0" fontId="74" fillId="15" borderId="0" xfId="0" applyFont="1" applyFill="1" applyAlignment="1">
      <alignment vertical="center"/>
    </xf>
    <xf numFmtId="0" fontId="74" fillId="0" borderId="0" xfId="0" applyFont="1" applyFill="1" applyAlignment="1">
      <alignment vertical="center"/>
    </xf>
    <xf numFmtId="177" fontId="74" fillId="0" borderId="0" xfId="0" applyNumberFormat="1" applyFont="1" applyFill="1" applyAlignment="1">
      <alignment vertical="center"/>
    </xf>
    <xf numFmtId="180" fontId="74" fillId="0" borderId="0" xfId="0" applyNumberFormat="1" applyFont="1" applyFill="1" applyAlignment="1">
      <alignment vertical="center"/>
    </xf>
    <xf numFmtId="0" fontId="70" fillId="0" borderId="1" xfId="19" applyNumberFormat="1" applyFont="1" applyFill="1" applyBorder="1" applyAlignment="1" applyProtection="1">
      <alignment horizontal="center" vertical="center"/>
    </xf>
    <xf numFmtId="177" fontId="70" fillId="0" borderId="1" xfId="19" applyNumberFormat="1" applyFont="1" applyFill="1" applyBorder="1" applyAlignment="1" applyProtection="1">
      <alignment horizontal="center" vertical="center"/>
    </xf>
    <xf numFmtId="177" fontId="74" fillId="0" borderId="0" xfId="0" applyNumberFormat="1" applyFont="1" applyFill="1" applyAlignment="1">
      <alignment horizontal="center" vertical="center"/>
    </xf>
    <xf numFmtId="0" fontId="70" fillId="15" borderId="1" xfId="19" applyNumberFormat="1" applyFont="1" applyFill="1" applyBorder="1" applyAlignment="1" applyProtection="1">
      <alignment horizontal="center" vertical="center"/>
    </xf>
    <xf numFmtId="177" fontId="70" fillId="15" borderId="1" xfId="19" applyNumberFormat="1" applyFont="1" applyFill="1" applyBorder="1" applyAlignment="1" applyProtection="1">
      <alignment horizontal="center" vertical="center"/>
    </xf>
    <xf numFmtId="180" fontId="40" fillId="2" borderId="27" xfId="6" applyNumberFormat="1" applyFont="1" applyFill="1" applyBorder="1" applyAlignment="1">
      <alignment horizontal="center" vertical="center" wrapText="1"/>
    </xf>
    <xf numFmtId="180" fontId="70" fillId="0" borderId="1" xfId="19" applyNumberFormat="1" applyFont="1" applyFill="1" applyBorder="1" applyAlignment="1" applyProtection="1">
      <alignment horizontal="center" vertical="center"/>
    </xf>
    <xf numFmtId="185" fontId="70" fillId="0" borderId="1" xfId="8" applyNumberFormat="1" applyFont="1" applyFill="1" applyBorder="1" applyAlignment="1">
      <alignment horizontal="center" vertical="center"/>
    </xf>
    <xf numFmtId="180" fontId="70" fillId="15" borderId="1" xfId="19" applyNumberFormat="1" applyFont="1" applyFill="1" applyBorder="1" applyAlignment="1" applyProtection="1">
      <alignment horizontal="center" vertical="center"/>
    </xf>
    <xf numFmtId="185" fontId="70" fillId="15" borderId="1" xfId="8" applyNumberFormat="1" applyFont="1" applyFill="1" applyBorder="1" applyAlignment="1">
      <alignment horizontal="center" vertical="center"/>
    </xf>
    <xf numFmtId="185" fontId="70" fillId="15" borderId="1" xfId="8" applyNumberFormat="1" applyFont="1" applyFill="1" applyBorder="1" applyAlignment="1">
      <alignment horizontal="left" vertical="center"/>
    </xf>
    <xf numFmtId="185" fontId="70" fillId="0" borderId="0" xfId="0" applyNumberFormat="1" applyFont="1" applyFill="1" applyAlignment="1">
      <alignment horizontal="right" vertical="center"/>
    </xf>
    <xf numFmtId="0" fontId="70" fillId="0" borderId="0" xfId="0" applyFont="1" applyFill="1" applyAlignment="1">
      <alignment vertical="center"/>
    </xf>
    <xf numFmtId="0" fontId="70" fillId="15" borderId="0" xfId="0" applyFont="1" applyFill="1" applyAlignment="1">
      <alignment vertical="center"/>
    </xf>
    <xf numFmtId="0" fontId="70" fillId="0" borderId="1" xfId="8" applyNumberFormat="1" applyFont="1" applyFill="1" applyBorder="1" applyAlignment="1">
      <alignment horizontal="center" vertical="center"/>
    </xf>
    <xf numFmtId="0" fontId="70" fillId="0" borderId="1" xfId="8" applyNumberFormat="1" applyFont="1" applyFill="1" applyBorder="1" applyAlignment="1">
      <alignment horizontal="center"/>
    </xf>
    <xf numFmtId="0" fontId="70" fillId="0" borderId="1" xfId="8" applyNumberFormat="1" applyFont="1" applyFill="1" applyBorder="1" applyAlignment="1">
      <alignment horizontal="left"/>
    </xf>
    <xf numFmtId="0" fontId="70" fillId="0" borderId="1" xfId="0" applyNumberFormat="1" applyFont="1" applyFill="1" applyBorder="1" applyAlignment="1">
      <alignment horizontal="left"/>
    </xf>
    <xf numFmtId="177" fontId="70" fillId="0" borderId="1" xfId="8" applyNumberFormat="1" applyFont="1" applyFill="1" applyBorder="1" applyAlignment="1">
      <alignment horizontal="center" vertical="center"/>
    </xf>
    <xf numFmtId="49" fontId="70" fillId="0" borderId="1" xfId="8" applyNumberFormat="1" applyFont="1" applyFill="1" applyBorder="1" applyAlignment="1">
      <alignment horizontal="center" vertical="center"/>
    </xf>
    <xf numFmtId="0" fontId="70" fillId="0" borderId="1" xfId="11" applyFont="1" applyFill="1" applyBorder="1" applyAlignment="1">
      <alignment horizontal="center"/>
    </xf>
    <xf numFmtId="0" fontId="70" fillId="0" borderId="0" xfId="8" applyNumberFormat="1" applyFont="1" applyFill="1" applyAlignment="1">
      <alignment horizontal="center" vertical="center"/>
    </xf>
    <xf numFmtId="0" fontId="70" fillId="0" borderId="0" xfId="8" applyNumberFormat="1" applyFont="1" applyFill="1" applyAlignment="1">
      <alignment horizontal="center"/>
    </xf>
    <xf numFmtId="0" fontId="70" fillId="0" borderId="0" xfId="8" applyNumberFormat="1" applyFont="1" applyFill="1" applyAlignment="1">
      <alignment horizontal="left"/>
    </xf>
    <xf numFmtId="177" fontId="70" fillId="0" borderId="0" xfId="8" applyNumberFormat="1" applyFont="1" applyFill="1" applyAlignment="1">
      <alignment horizontal="center" vertical="center"/>
    </xf>
    <xf numFmtId="49" fontId="70" fillId="0" borderId="0" xfId="8" applyNumberFormat="1" applyFont="1" applyFill="1" applyAlignment="1">
      <alignment horizontal="center" vertical="center"/>
    </xf>
    <xf numFmtId="0" fontId="70" fillId="0" borderId="0" xfId="11" applyFont="1" applyFill="1" applyAlignment="1">
      <alignment horizontal="center"/>
    </xf>
    <xf numFmtId="0" fontId="70" fillId="0" borderId="0" xfId="8" applyNumberFormat="1" applyFont="1" applyFill="1" applyAlignment="1">
      <alignment horizontal="right"/>
    </xf>
    <xf numFmtId="0" fontId="70" fillId="15" borderId="1" xfId="8" applyNumberFormat="1" applyFont="1" applyFill="1" applyBorder="1" applyAlignment="1">
      <alignment horizontal="center" vertical="center"/>
    </xf>
    <xf numFmtId="0" fontId="70" fillId="15" borderId="1" xfId="8" applyNumberFormat="1" applyFont="1" applyFill="1" applyBorder="1" applyAlignment="1">
      <alignment horizontal="center"/>
    </xf>
    <xf numFmtId="0" fontId="70" fillId="15" borderId="1" xfId="8" applyNumberFormat="1" applyFont="1" applyFill="1" applyBorder="1" applyAlignment="1">
      <alignment horizontal="left"/>
    </xf>
    <xf numFmtId="0" fontId="70" fillId="15" borderId="1" xfId="0" applyNumberFormat="1" applyFont="1" applyFill="1" applyBorder="1" applyAlignment="1">
      <alignment horizontal="left"/>
    </xf>
    <xf numFmtId="177" fontId="70" fillId="15" borderId="1" xfId="8" applyNumberFormat="1" applyFont="1" applyFill="1" applyBorder="1" applyAlignment="1">
      <alignment horizontal="center" vertical="center"/>
    </xf>
    <xf numFmtId="49" fontId="70" fillId="15" borderId="1" xfId="8" applyNumberFormat="1" applyFont="1" applyFill="1" applyBorder="1" applyAlignment="1">
      <alignment horizontal="center" vertical="center"/>
    </xf>
    <xf numFmtId="0" fontId="70" fillId="15" borderId="1" xfId="11" applyFont="1" applyFill="1" applyBorder="1" applyAlignment="1">
      <alignment horizontal="center"/>
    </xf>
    <xf numFmtId="180" fontId="70" fillId="0" borderId="1" xfId="8" applyNumberFormat="1" applyFont="1" applyFill="1" applyBorder="1" applyAlignment="1">
      <alignment horizontal="center"/>
    </xf>
    <xf numFmtId="185" fontId="70" fillId="0" borderId="1" xfId="0" applyNumberFormat="1" applyFont="1" applyFill="1" applyBorder="1" applyAlignment="1">
      <alignment horizontal="center" vertical="center"/>
    </xf>
    <xf numFmtId="180" fontId="70" fillId="0" borderId="0" xfId="8" applyNumberFormat="1" applyFont="1" applyFill="1" applyAlignment="1">
      <alignment horizontal="center"/>
    </xf>
    <xf numFmtId="185" fontId="70" fillId="0" borderId="0" xfId="8" applyNumberFormat="1" applyFont="1" applyFill="1" applyAlignment="1">
      <alignment horizontal="center" vertical="center"/>
    </xf>
    <xf numFmtId="185" fontId="70" fillId="0" borderId="0" xfId="0" applyNumberFormat="1" applyFont="1" applyFill="1" applyAlignment="1">
      <alignment horizontal="center" vertical="center"/>
    </xf>
    <xf numFmtId="180" fontId="70" fillId="15" borderId="1" xfId="8" applyNumberFormat="1" applyFont="1" applyFill="1" applyBorder="1" applyAlignment="1">
      <alignment horizontal="center"/>
    </xf>
    <xf numFmtId="185" fontId="70" fillId="15" borderId="1" xfId="0" applyNumberFormat="1" applyFont="1" applyFill="1" applyBorder="1" applyAlignment="1">
      <alignment horizontal="center" vertical="center"/>
    </xf>
    <xf numFmtId="0" fontId="70" fillId="0" borderId="1" xfId="6" applyNumberFormat="1" applyFont="1" applyFill="1" applyBorder="1" applyAlignment="1">
      <alignment horizontal="center" vertical="center"/>
    </xf>
    <xf numFmtId="0" fontId="79" fillId="0" borderId="1" xfId="1" applyNumberFormat="1" applyFont="1" applyFill="1" applyBorder="1" applyAlignment="1" applyProtection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81" fillId="0" borderId="1" xfId="0" applyFont="1" applyFill="1" applyBorder="1" applyAlignment="1">
      <alignment horizontal="center" vertical="center"/>
    </xf>
    <xf numFmtId="0" fontId="70" fillId="0" borderId="1" xfId="3" applyNumberFormat="1" applyFont="1" applyFill="1" applyBorder="1" applyAlignment="1">
      <alignment horizontal="center" vertical="center"/>
    </xf>
    <xf numFmtId="180" fontId="74" fillId="0" borderId="1" xfId="0" applyNumberFormat="1" applyFont="1" applyFill="1" applyBorder="1" applyAlignment="1">
      <alignment horizontal="center" vertical="center"/>
    </xf>
    <xf numFmtId="14" fontId="81" fillId="0" borderId="1" xfId="0" applyNumberFormat="1" applyFont="1" applyFill="1" applyBorder="1" applyAlignment="1">
      <alignment horizontal="center" vertical="center"/>
    </xf>
    <xf numFmtId="14" fontId="70" fillId="0" borderId="1" xfId="0" applyNumberFormat="1" applyFont="1" applyFill="1" applyBorder="1" applyAlignment="1">
      <alignment horizontal="center" vertical="center"/>
    </xf>
    <xf numFmtId="180" fontId="74" fillId="0" borderId="0" xfId="0" applyNumberFormat="1" applyFont="1" applyAlignment="1">
      <alignment horizontal="right" vertical="center"/>
    </xf>
    <xf numFmtId="0" fontId="74" fillId="0" borderId="2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74" fillId="0" borderId="2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/>
    </xf>
    <xf numFmtId="0" fontId="74" fillId="0" borderId="4" xfId="0" applyFont="1" applyFill="1" applyBorder="1" applyAlignment="1">
      <alignment horizontal="center" vertical="center"/>
    </xf>
    <xf numFmtId="0" fontId="74" fillId="8" borderId="2" xfId="0" applyFont="1" applyFill="1" applyBorder="1" applyAlignment="1">
      <alignment horizontal="center" vertical="center"/>
    </xf>
    <xf numFmtId="0" fontId="74" fillId="8" borderId="3" xfId="0" applyFont="1" applyFill="1" applyBorder="1" applyAlignment="1">
      <alignment horizontal="center" vertical="center"/>
    </xf>
    <xf numFmtId="0" fontId="74" fillId="8" borderId="4" xfId="0" applyFont="1" applyFill="1" applyBorder="1" applyAlignment="1">
      <alignment horizontal="center" vertical="center"/>
    </xf>
    <xf numFmtId="49" fontId="74" fillId="0" borderId="1" xfId="0" applyNumberFormat="1" applyFont="1" applyFill="1" applyBorder="1" applyAlignment="1">
      <alignment horizontal="center" vertical="center"/>
    </xf>
    <xf numFmtId="180" fontId="74" fillId="0" borderId="2" xfId="0" applyNumberFormat="1" applyFont="1" applyFill="1" applyBorder="1" applyAlignment="1">
      <alignment horizontal="center" vertical="center"/>
    </xf>
    <xf numFmtId="180" fontId="74" fillId="0" borderId="3" xfId="0" applyNumberFormat="1" applyFont="1" applyFill="1" applyBorder="1" applyAlignment="1">
      <alignment horizontal="center" vertical="center"/>
    </xf>
    <xf numFmtId="180" fontId="74" fillId="0" borderId="4" xfId="0" applyNumberFormat="1" applyFont="1" applyFill="1" applyBorder="1" applyAlignment="1">
      <alignment horizontal="center" vertical="center"/>
    </xf>
    <xf numFmtId="14" fontId="74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72" fillId="3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49" fontId="56" fillId="0" borderId="1" xfId="0" applyNumberFormat="1" applyFont="1" applyFill="1" applyBorder="1" applyAlignment="1">
      <alignment horizontal="center" vertical="center"/>
    </xf>
    <xf numFmtId="49" fontId="56" fillId="0" borderId="23" xfId="0" applyNumberFormat="1" applyFont="1" applyFill="1" applyBorder="1" applyAlignment="1">
      <alignment horizontal="center" vertical="center"/>
    </xf>
    <xf numFmtId="49" fontId="56" fillId="0" borderId="24" xfId="0" applyNumberFormat="1" applyFont="1" applyFill="1" applyBorder="1" applyAlignment="1">
      <alignment horizontal="center" vertical="center"/>
    </xf>
    <xf numFmtId="49" fontId="56" fillId="0" borderId="25" xfId="0" applyNumberFormat="1" applyFont="1" applyFill="1" applyBorder="1" applyAlignment="1">
      <alignment horizontal="center" vertical="center"/>
    </xf>
    <xf numFmtId="0" fontId="56" fillId="9" borderId="1" xfId="0" applyFont="1" applyFill="1" applyBorder="1" applyAlignment="1">
      <alignment horizontal="center" vertical="center"/>
    </xf>
    <xf numFmtId="0" fontId="56" fillId="8" borderId="1" xfId="0" applyFont="1" applyFill="1" applyBorder="1" applyAlignment="1">
      <alignment horizontal="center" vertical="center"/>
    </xf>
    <xf numFmtId="3" fontId="56" fillId="8" borderId="2" xfId="0" applyNumberFormat="1" applyFont="1" applyFill="1" applyBorder="1" applyAlignment="1">
      <alignment horizontal="center" vertical="center"/>
    </xf>
    <xf numFmtId="3" fontId="56" fillId="8" borderId="3" xfId="0" applyNumberFormat="1" applyFont="1" applyFill="1" applyBorder="1" applyAlignment="1">
      <alignment horizontal="center" vertical="center"/>
    </xf>
    <xf numFmtId="3" fontId="56" fillId="8" borderId="4" xfId="0" applyNumberFormat="1" applyFont="1" applyFill="1" applyBorder="1" applyAlignment="1">
      <alignment horizontal="center" vertical="center"/>
    </xf>
    <xf numFmtId="0" fontId="56" fillId="0" borderId="1" xfId="3" applyNumberFormat="1" applyFont="1" applyFill="1" applyBorder="1" applyAlignment="1">
      <alignment horizontal="center" vertical="center"/>
    </xf>
    <xf numFmtId="183" fontId="56" fillId="0" borderId="1" xfId="0" applyNumberFormat="1" applyFont="1" applyBorder="1" applyAlignment="1">
      <alignment horizontal="center" vertical="center"/>
    </xf>
    <xf numFmtId="183" fontId="56" fillId="0" borderId="2" xfId="0" applyNumberFormat="1" applyFont="1" applyBorder="1" applyAlignment="1">
      <alignment horizontal="center" vertical="center"/>
    </xf>
    <xf numFmtId="183" fontId="56" fillId="0" borderId="3" xfId="0" applyNumberFormat="1" applyFont="1" applyBorder="1" applyAlignment="1">
      <alignment horizontal="center" vertical="center"/>
    </xf>
    <xf numFmtId="183" fontId="56" fillId="0" borderId="4" xfId="0" applyNumberFormat="1" applyFont="1" applyBorder="1" applyAlignment="1">
      <alignment horizontal="center" vertical="center"/>
    </xf>
    <xf numFmtId="184" fontId="56" fillId="0" borderId="1" xfId="0" applyNumberFormat="1" applyFont="1" applyFill="1" applyBorder="1" applyAlignment="1">
      <alignment horizontal="center" vertical="center"/>
    </xf>
    <xf numFmtId="26" fontId="56" fillId="0" borderId="1" xfId="0" applyNumberFormat="1" applyFont="1" applyBorder="1" applyAlignment="1">
      <alignment horizontal="center" vertical="center"/>
    </xf>
    <xf numFmtId="184" fontId="56" fillId="0" borderId="2" xfId="0" applyNumberFormat="1" applyFont="1" applyFill="1" applyBorder="1" applyAlignment="1">
      <alignment horizontal="center" vertical="center"/>
    </xf>
    <xf numFmtId="184" fontId="56" fillId="0" borderId="3" xfId="0" applyNumberFormat="1" applyFont="1" applyFill="1" applyBorder="1" applyAlignment="1">
      <alignment horizontal="center" vertical="center"/>
    </xf>
    <xf numFmtId="184" fontId="56" fillId="0" borderId="4" xfId="0" applyNumberFormat="1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69" fillId="8" borderId="1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4" xfId="0" applyFont="1" applyFill="1" applyBorder="1" applyAlignment="1">
      <alignment horizontal="center" vertical="center"/>
    </xf>
    <xf numFmtId="49" fontId="45" fillId="8" borderId="23" xfId="0" applyNumberFormat="1" applyFont="1" applyFill="1" applyBorder="1" applyAlignment="1">
      <alignment horizontal="center" vertical="center"/>
    </xf>
    <xf numFmtId="49" fontId="45" fillId="8" borderId="24" xfId="0" applyNumberFormat="1" applyFont="1" applyFill="1" applyBorder="1" applyAlignment="1">
      <alignment horizontal="center" vertical="center"/>
    </xf>
    <xf numFmtId="49" fontId="45" fillId="8" borderId="25" xfId="0" applyNumberFormat="1" applyFont="1" applyFill="1" applyBorder="1" applyAlignment="1">
      <alignment horizontal="center" vertical="center"/>
    </xf>
    <xf numFmtId="49" fontId="45" fillId="8" borderId="1" xfId="0" applyNumberFormat="1" applyFont="1" applyFill="1" applyBorder="1" applyAlignment="1">
      <alignment horizontal="center" vertical="center"/>
    </xf>
    <xf numFmtId="3" fontId="45" fillId="8" borderId="2" xfId="0" applyNumberFormat="1" applyFont="1" applyFill="1" applyBorder="1" applyAlignment="1">
      <alignment horizontal="center" vertical="center"/>
    </xf>
    <xf numFmtId="3" fontId="45" fillId="8" borderId="3" xfId="0" applyNumberFormat="1" applyFont="1" applyFill="1" applyBorder="1" applyAlignment="1">
      <alignment horizontal="center" vertical="center"/>
    </xf>
    <xf numFmtId="3" fontId="45" fillId="8" borderId="4" xfId="0" applyNumberFormat="1" applyFont="1" applyFill="1" applyBorder="1" applyAlignment="1">
      <alignment horizontal="center" vertical="center"/>
    </xf>
    <xf numFmtId="0" fontId="45" fillId="8" borderId="1" xfId="3" applyNumberFormat="1" applyFont="1" applyFill="1" applyBorder="1" applyAlignment="1">
      <alignment horizontal="center" vertical="center"/>
    </xf>
    <xf numFmtId="183" fontId="45" fillId="8" borderId="1" xfId="0" applyNumberFormat="1" applyFont="1" applyFill="1" applyBorder="1" applyAlignment="1">
      <alignment horizontal="center" vertical="center"/>
    </xf>
    <xf numFmtId="183" fontId="45" fillId="8" borderId="2" xfId="0" applyNumberFormat="1" applyFont="1" applyFill="1" applyBorder="1" applyAlignment="1">
      <alignment horizontal="center" vertical="center"/>
    </xf>
    <xf numFmtId="183" fontId="45" fillId="8" borderId="3" xfId="0" applyNumberFormat="1" applyFont="1" applyFill="1" applyBorder="1" applyAlignment="1">
      <alignment horizontal="center" vertical="center"/>
    </xf>
    <xf numFmtId="183" fontId="45" fillId="8" borderId="4" xfId="0" applyNumberFormat="1" applyFont="1" applyFill="1" applyBorder="1" applyAlignment="1">
      <alignment horizontal="center" vertical="center"/>
    </xf>
    <xf numFmtId="184" fontId="45" fillId="8" borderId="1" xfId="0" applyNumberFormat="1" applyFont="1" applyFill="1" applyBorder="1" applyAlignment="1">
      <alignment horizontal="center" vertical="center"/>
    </xf>
    <xf numFmtId="184" fontId="45" fillId="8" borderId="2" xfId="0" applyNumberFormat="1" applyFont="1" applyFill="1" applyBorder="1" applyAlignment="1">
      <alignment horizontal="center" vertical="center"/>
    </xf>
    <xf numFmtId="184" fontId="45" fillId="8" borderId="3" xfId="0" applyNumberFormat="1" applyFont="1" applyFill="1" applyBorder="1" applyAlignment="1">
      <alignment horizontal="center" vertical="center"/>
    </xf>
    <xf numFmtId="184" fontId="45" fillId="8" borderId="4" xfId="0" applyNumberFormat="1" applyFont="1" applyFill="1" applyBorder="1" applyAlignment="1">
      <alignment horizontal="center" vertical="center"/>
    </xf>
    <xf numFmtId="26" fontId="4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13" applyFont="1" applyFill="1" applyBorder="1" applyAlignment="1">
      <alignment horizontal="center" vertical="center"/>
    </xf>
    <xf numFmtId="0" fontId="4" fillId="8" borderId="1" xfId="13" applyFont="1" applyFill="1" applyBorder="1" applyAlignment="1">
      <alignment horizontal="center" vertical="center"/>
    </xf>
    <xf numFmtId="0" fontId="4" fillId="8" borderId="1" xfId="14" applyFont="1" applyFill="1" applyBorder="1" applyAlignment="1">
      <alignment horizontal="center" vertical="center"/>
    </xf>
    <xf numFmtId="0" fontId="5" fillId="8" borderId="1" xfId="14" applyFont="1" applyFill="1" applyBorder="1" applyAlignment="1">
      <alignment horizontal="center" vertical="center"/>
    </xf>
    <xf numFmtId="0" fontId="5" fillId="8" borderId="1" xfId="15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 wrapText="1"/>
    </xf>
    <xf numFmtId="0" fontId="59" fillId="3" borderId="3" xfId="0" applyFont="1" applyFill="1" applyBorder="1" applyAlignment="1">
      <alignment horizontal="center" vertical="center" wrapText="1"/>
    </xf>
    <xf numFmtId="0" fontId="59" fillId="3" borderId="4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61" fillId="8" borderId="1" xfId="0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62" fillId="8" borderId="1" xfId="0" applyFont="1" applyFill="1" applyBorder="1" applyAlignment="1">
      <alignment horizontal="center" vertical="center"/>
    </xf>
    <xf numFmtId="49" fontId="59" fillId="0" borderId="1" xfId="0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9" fillId="8" borderId="1" xfId="0" applyFont="1" applyFill="1" applyBorder="1" applyAlignment="1">
      <alignment horizontal="center" vertical="center"/>
    </xf>
    <xf numFmtId="3" fontId="59" fillId="8" borderId="2" xfId="0" applyNumberFormat="1" applyFont="1" applyFill="1" applyBorder="1" applyAlignment="1">
      <alignment horizontal="center" vertical="center"/>
    </xf>
    <xf numFmtId="3" fontId="59" fillId="8" borderId="3" xfId="0" applyNumberFormat="1" applyFont="1" applyFill="1" applyBorder="1" applyAlignment="1">
      <alignment horizontal="center" vertical="center"/>
    </xf>
    <xf numFmtId="3" fontId="59" fillId="8" borderId="4" xfId="0" applyNumberFormat="1" applyFont="1" applyFill="1" applyBorder="1" applyAlignment="1">
      <alignment horizontal="center" vertical="center"/>
    </xf>
    <xf numFmtId="3" fontId="62" fillId="8" borderId="2" xfId="0" applyNumberFormat="1" applyFont="1" applyFill="1" applyBorder="1" applyAlignment="1">
      <alignment horizontal="center" vertical="center"/>
    </xf>
    <xf numFmtId="3" fontId="62" fillId="8" borderId="3" xfId="0" applyNumberFormat="1" applyFont="1" applyFill="1" applyBorder="1" applyAlignment="1">
      <alignment horizontal="center" vertical="center"/>
    </xf>
    <xf numFmtId="3" fontId="62" fillId="8" borderId="4" xfId="0" applyNumberFormat="1" applyFont="1" applyFill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59" fillId="0" borderId="4" xfId="0" applyFont="1" applyFill="1" applyBorder="1" applyAlignment="1">
      <alignment horizontal="center" vertical="center" wrapText="1"/>
    </xf>
    <xf numFmtId="0" fontId="62" fillId="8" borderId="2" xfId="0" applyFont="1" applyFill="1" applyBorder="1" applyAlignment="1">
      <alignment horizontal="center" vertical="center" wrapText="1"/>
    </xf>
    <xf numFmtId="0" fontId="62" fillId="8" borderId="3" xfId="0" applyFont="1" applyFill="1" applyBorder="1" applyAlignment="1">
      <alignment horizontal="center" vertical="center" wrapText="1"/>
    </xf>
    <xf numFmtId="0" fontId="62" fillId="8" borderId="4" xfId="0" applyFont="1" applyFill="1" applyBorder="1" applyAlignment="1">
      <alignment horizontal="center" vertical="center" wrapText="1"/>
    </xf>
    <xf numFmtId="0" fontId="59" fillId="0" borderId="1" xfId="3" applyNumberFormat="1" applyFont="1" applyFill="1" applyBorder="1" applyAlignment="1">
      <alignment horizontal="center" vertical="center"/>
    </xf>
    <xf numFmtId="0" fontId="62" fillId="8" borderId="1" xfId="3" applyNumberFormat="1" applyFont="1" applyFill="1" applyBorder="1" applyAlignment="1">
      <alignment horizontal="center" vertical="center"/>
    </xf>
    <xf numFmtId="183" fontId="59" fillId="0" borderId="1" xfId="0" applyNumberFormat="1" applyFont="1" applyBorder="1" applyAlignment="1">
      <alignment horizontal="center" vertical="center"/>
    </xf>
    <xf numFmtId="183" fontId="62" fillId="8" borderId="1" xfId="0" applyNumberFormat="1" applyFont="1" applyFill="1" applyBorder="1" applyAlignment="1">
      <alignment horizontal="center" vertical="center"/>
    </xf>
    <xf numFmtId="26" fontId="59" fillId="0" borderId="1" xfId="0" applyNumberFormat="1" applyFont="1" applyBorder="1" applyAlignment="1">
      <alignment horizontal="center" vertical="center"/>
    </xf>
    <xf numFmtId="184" fontId="59" fillId="0" borderId="1" xfId="0" applyNumberFormat="1" applyFont="1" applyFill="1" applyBorder="1" applyAlignment="1">
      <alignment horizontal="center" vertical="center"/>
    </xf>
    <xf numFmtId="184" fontId="62" fillId="8" borderId="1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 wrapText="1"/>
    </xf>
    <xf numFmtId="0" fontId="51" fillId="9" borderId="0" xfId="0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42" fillId="8" borderId="1" xfId="1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3" fontId="27" fillId="8" borderId="2" xfId="0" applyNumberFormat="1" applyFont="1" applyFill="1" applyBorder="1" applyAlignment="1">
      <alignment horizontal="center" vertical="center"/>
    </xf>
    <xf numFmtId="3" fontId="27" fillId="8" borderId="3" xfId="0" applyNumberFormat="1" applyFont="1" applyFill="1" applyBorder="1" applyAlignment="1">
      <alignment horizontal="center" vertical="center"/>
    </xf>
    <xf numFmtId="3" fontId="27" fillId="8" borderId="4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3" applyNumberFormat="1" applyFont="1" applyFill="1" applyBorder="1" applyAlignment="1">
      <alignment horizontal="center" vertical="center"/>
    </xf>
    <xf numFmtId="183" fontId="27" fillId="0" borderId="1" xfId="0" applyNumberFormat="1" applyFont="1" applyBorder="1" applyAlignment="1">
      <alignment horizontal="center" vertical="center"/>
    </xf>
    <xf numFmtId="26" fontId="27" fillId="0" borderId="1" xfId="0" applyNumberFormat="1" applyFont="1" applyBorder="1" applyAlignment="1">
      <alignment horizontal="center" vertical="center"/>
    </xf>
    <xf numFmtId="184" fontId="27" fillId="0" borderId="1" xfId="0" applyNumberFormat="1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5" fillId="8" borderId="4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wrapText="1"/>
    </xf>
    <xf numFmtId="0" fontId="26" fillId="3" borderId="1" xfId="0" applyFont="1" applyFill="1" applyBorder="1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8" borderId="0" xfId="0" applyFont="1" applyFill="1" applyAlignment="1"/>
    <xf numFmtId="0" fontId="22" fillId="3" borderId="15" xfId="0" applyFont="1" applyFill="1" applyBorder="1" applyAlignment="1">
      <alignment horizontal="left" vertical="center"/>
    </xf>
    <xf numFmtId="0" fontId="22" fillId="3" borderId="16" xfId="0" applyFont="1" applyFill="1" applyBorder="1" applyAlignment="1">
      <alignment horizontal="left" vertical="center"/>
    </xf>
    <xf numFmtId="0" fontId="22" fillId="3" borderId="17" xfId="0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183" fontId="20" fillId="3" borderId="10" xfId="0" applyNumberFormat="1" applyFont="1" applyFill="1" applyBorder="1" applyAlignment="1">
      <alignment horizontal="center" vertical="center"/>
    </xf>
    <xf numFmtId="183" fontId="20" fillId="3" borderId="12" xfId="0" applyNumberFormat="1" applyFont="1" applyFill="1" applyBorder="1" applyAlignment="1">
      <alignment horizontal="center" vertical="center"/>
    </xf>
    <xf numFmtId="183" fontId="20" fillId="3" borderId="7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82" fontId="5" fillId="0" borderId="2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182" fontId="5" fillId="0" borderId="4" xfId="0" applyNumberFormat="1" applyFont="1" applyBorder="1" applyAlignment="1">
      <alignment horizontal="center" vertical="center"/>
    </xf>
    <xf numFmtId="3" fontId="5" fillId="9" borderId="7" xfId="0" applyNumberFormat="1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wrapText="1"/>
    </xf>
    <xf numFmtId="183" fontId="5" fillId="9" borderId="7" xfId="0" applyNumberFormat="1" applyFont="1" applyFill="1" applyBorder="1" applyAlignment="1">
      <alignment horizontal="center" wrapText="1"/>
    </xf>
    <xf numFmtId="182" fontId="15" fillId="9" borderId="7" xfId="0" applyNumberFormat="1" applyFont="1" applyFill="1" applyBorder="1" applyAlignment="1">
      <alignment horizontal="center" vertical="center"/>
    </xf>
    <xf numFmtId="182" fontId="4" fillId="9" borderId="7" xfId="0" applyNumberFormat="1" applyFont="1" applyFill="1" applyBorder="1" applyAlignment="1">
      <alignment horizontal="center" wrapText="1"/>
    </xf>
    <xf numFmtId="3" fontId="15" fillId="9" borderId="7" xfId="0" applyNumberFormat="1" applyFont="1" applyFill="1" applyBorder="1" applyAlignment="1">
      <alignment horizontal="center" vertical="center"/>
    </xf>
    <xf numFmtId="26" fontId="4" fillId="9" borderId="7" xfId="0" applyNumberFormat="1" applyFont="1" applyFill="1" applyBorder="1" applyAlignment="1">
      <alignment horizontal="center" wrapText="1"/>
    </xf>
  </cellXfs>
  <cellStyles count="20">
    <cellStyle name="常规" xfId="0" builtinId="0"/>
    <cellStyle name="常规 2" xfId="10"/>
    <cellStyle name="常规 2 2 2" xfId="6"/>
    <cellStyle name="常规 23 2" xfId="11"/>
    <cellStyle name="常规 3" xfId="12"/>
    <cellStyle name="常规 3 2" xfId="8"/>
    <cellStyle name="常规 4" xfId="13"/>
    <cellStyle name="常规 5" xfId="14"/>
    <cellStyle name="常规 5 2" xfId="3"/>
    <cellStyle name="常规 6" xfId="2"/>
    <cellStyle name="常规 7" xfId="15"/>
    <cellStyle name="常规 8" xfId="4"/>
    <cellStyle name="常规 9" xfId="5"/>
    <cellStyle name="常规_4.2 x" xfId="9"/>
    <cellStyle name="超链接" xfId="1" builtinId="8"/>
    <cellStyle name="超链接 2" xfId="16"/>
    <cellStyle name="超链接 3" xfId="17"/>
    <cellStyle name="超链接 4" xfId="7"/>
    <cellStyle name="超链接 5" xfId="18"/>
    <cellStyle name="超链接_4.23 x fashion panty 2" xfId="19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 macro="" textlink="">
      <xdr:nvSpPr>
        <xdr:cNvPr id="2" name="文本框 1"/>
        <xdr:cNvSpPr txBox="1"/>
      </xdr:nvSpPr>
      <xdr:spPr>
        <a:xfrm>
          <a:off x="48895" y="11717655"/>
          <a:ext cx="6385560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17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EJ-S@H" TargetMode="External"/><Relationship Id="rId13" Type="http://schemas.openxmlformats.org/officeDocument/2006/relationships/hyperlink" Target="mailto:EJ-S@H" TargetMode="External"/><Relationship Id="rId3" Type="http://schemas.openxmlformats.org/officeDocument/2006/relationships/hyperlink" Target="mailto:EJ-S@H" TargetMode="External"/><Relationship Id="rId7" Type="http://schemas.openxmlformats.org/officeDocument/2006/relationships/hyperlink" Target="mailto:EJ-S@H" TargetMode="External"/><Relationship Id="rId12" Type="http://schemas.openxmlformats.org/officeDocument/2006/relationships/hyperlink" Target="mailto:EJ-S@H" TargetMode="External"/><Relationship Id="rId2" Type="http://schemas.openxmlformats.org/officeDocument/2006/relationships/hyperlink" Target="mailto:EJ-S@H" TargetMode="External"/><Relationship Id="rId1" Type="http://schemas.openxmlformats.org/officeDocument/2006/relationships/hyperlink" Target="mailto:EJ-S@H" TargetMode="External"/><Relationship Id="rId6" Type="http://schemas.openxmlformats.org/officeDocument/2006/relationships/hyperlink" Target="mailto:EJ-S@H" TargetMode="External"/><Relationship Id="rId11" Type="http://schemas.openxmlformats.org/officeDocument/2006/relationships/hyperlink" Target="mailto:EJ-S@H" TargetMode="External"/><Relationship Id="rId5" Type="http://schemas.openxmlformats.org/officeDocument/2006/relationships/hyperlink" Target="mailto:EJ-S@H" TargetMode="External"/><Relationship Id="rId10" Type="http://schemas.openxmlformats.org/officeDocument/2006/relationships/hyperlink" Target="mailto:EJ-S@H" TargetMode="External"/><Relationship Id="rId4" Type="http://schemas.openxmlformats.org/officeDocument/2006/relationships/hyperlink" Target="mailto:EJ-S@H" TargetMode="External"/><Relationship Id="rId9" Type="http://schemas.openxmlformats.org/officeDocument/2006/relationships/hyperlink" Target="mailto:EJ-S@H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%0a" TargetMode="External"/><Relationship Id="rId5" Type="http://schemas.openxmlformats.org/officeDocument/2006/relationships/hyperlink" Target="mailto:HOTLINE-S@H%0a" TargetMode="External"/><Relationship Id="rId4" Type="http://schemas.openxmlformats.org/officeDocument/2006/relationships/hyperlink" Target="mailto:HOTLINE-S@H%0a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opLeftCell="A16" zoomScale="80" zoomScaleNormal="80" workbookViewId="0"/>
  </sheetViews>
  <sheetFormatPr defaultColWidth="9" defaultRowHeight="15.75"/>
  <cols>
    <col min="1" max="1" width="17.125" style="366" customWidth="1"/>
    <col min="2" max="2" width="7.875" style="366" customWidth="1"/>
    <col min="3" max="3" width="7.375" style="366" customWidth="1"/>
    <col min="4" max="4" width="56.125" style="366" customWidth="1"/>
    <col min="5" max="5" width="29.875" style="366" customWidth="1"/>
    <col min="6" max="6" width="9.75" style="367" customWidth="1"/>
    <col min="7" max="7" width="10.25" style="366" customWidth="1"/>
    <col min="8" max="8" width="16.75" style="366" customWidth="1"/>
    <col min="9" max="10" width="10.75" style="368" customWidth="1"/>
    <col min="11" max="11" width="13.625" style="366" customWidth="1"/>
    <col min="12" max="12" width="13" style="366" customWidth="1"/>
    <col min="13" max="13" width="13.75" style="366" customWidth="1"/>
    <col min="14" max="16384" width="9" style="366"/>
  </cols>
  <sheetData>
    <row r="1" spans="1:13">
      <c r="A1" s="241" t="s">
        <v>0</v>
      </c>
      <c r="B1" s="242" t="s">
        <v>1</v>
      </c>
      <c r="C1" s="243" t="s">
        <v>2</v>
      </c>
      <c r="D1" s="244" t="s">
        <v>3</v>
      </c>
      <c r="E1" s="245" t="s">
        <v>4</v>
      </c>
      <c r="F1" s="246" t="s">
        <v>5</v>
      </c>
      <c r="G1" s="247" t="s">
        <v>6</v>
      </c>
      <c r="H1" s="256" t="s">
        <v>7</v>
      </c>
      <c r="I1" s="374" t="s">
        <v>8</v>
      </c>
      <c r="J1" s="374" t="s">
        <v>9</v>
      </c>
      <c r="K1" s="258" t="s">
        <v>10</v>
      </c>
      <c r="L1" s="247" t="s">
        <v>11</v>
      </c>
      <c r="M1" s="247" t="s">
        <v>12</v>
      </c>
    </row>
    <row r="2" spans="1:13" s="381" customFormat="1">
      <c r="A2" s="369" t="s">
        <v>13</v>
      </c>
      <c r="B2" s="383">
        <v>259775</v>
      </c>
      <c r="C2" s="384">
        <v>5372</v>
      </c>
      <c r="D2" s="385" t="s">
        <v>14</v>
      </c>
      <c r="E2" s="386" t="s">
        <v>15</v>
      </c>
      <c r="F2" s="387">
        <v>1911</v>
      </c>
      <c r="G2" s="388" t="s">
        <v>16</v>
      </c>
      <c r="H2" s="389" t="s">
        <v>17</v>
      </c>
      <c r="I2" s="404">
        <v>1.53</v>
      </c>
      <c r="J2" s="404">
        <v>1.33</v>
      </c>
      <c r="K2" s="376">
        <v>43479</v>
      </c>
      <c r="L2" s="376"/>
      <c r="M2" s="405"/>
    </row>
    <row r="3" spans="1:13" s="381" customFormat="1">
      <c r="A3" s="383" t="s">
        <v>13</v>
      </c>
      <c r="B3" s="383">
        <v>259784</v>
      </c>
      <c r="C3" s="384">
        <v>5372</v>
      </c>
      <c r="D3" s="385" t="s">
        <v>14</v>
      </c>
      <c r="E3" s="386" t="s">
        <v>15</v>
      </c>
      <c r="F3" s="387">
        <v>1918</v>
      </c>
      <c r="G3" s="388" t="s">
        <v>16</v>
      </c>
      <c r="H3" s="389" t="s">
        <v>18</v>
      </c>
      <c r="I3" s="404">
        <v>1.53</v>
      </c>
      <c r="J3" s="404">
        <v>1.33</v>
      </c>
      <c r="K3" s="376">
        <v>43479</v>
      </c>
      <c r="L3" s="376"/>
      <c r="M3" s="405"/>
    </row>
    <row r="4" spans="1:13" s="381" customFormat="1">
      <c r="A4" s="383" t="s">
        <v>19</v>
      </c>
      <c r="B4" s="383">
        <v>259793</v>
      </c>
      <c r="C4" s="384">
        <v>5372</v>
      </c>
      <c r="D4" s="385" t="s">
        <v>14</v>
      </c>
      <c r="E4" s="386" t="s">
        <v>15</v>
      </c>
      <c r="F4" s="387">
        <v>1324</v>
      </c>
      <c r="G4" s="388" t="s">
        <v>16</v>
      </c>
      <c r="H4" s="389" t="s">
        <v>18</v>
      </c>
      <c r="I4" s="404">
        <v>1.53</v>
      </c>
      <c r="J4" s="404">
        <v>1.33</v>
      </c>
      <c r="K4" s="376">
        <v>43479</v>
      </c>
      <c r="L4" s="376"/>
      <c r="M4" s="405"/>
    </row>
    <row r="5" spans="1:13" s="381" customFormat="1">
      <c r="A5" s="369" t="s">
        <v>13</v>
      </c>
      <c r="B5" s="383">
        <v>259802</v>
      </c>
      <c r="C5" s="384">
        <v>5373</v>
      </c>
      <c r="D5" s="385" t="s">
        <v>20</v>
      </c>
      <c r="E5" s="386" t="s">
        <v>15</v>
      </c>
      <c r="F5" s="387">
        <v>1764</v>
      </c>
      <c r="G5" s="388" t="s">
        <v>16</v>
      </c>
      <c r="H5" s="389" t="s">
        <v>17</v>
      </c>
      <c r="I5" s="404">
        <v>1.39</v>
      </c>
      <c r="J5" s="404">
        <v>1.22</v>
      </c>
      <c r="K5" s="376">
        <v>43479</v>
      </c>
      <c r="L5" s="376"/>
      <c r="M5" s="405"/>
    </row>
    <row r="6" spans="1:13" s="381" customFormat="1">
      <c r="A6" s="383" t="s">
        <v>13</v>
      </c>
      <c r="B6" s="383">
        <v>259811</v>
      </c>
      <c r="C6" s="384">
        <v>5373</v>
      </c>
      <c r="D6" s="385" t="s">
        <v>20</v>
      </c>
      <c r="E6" s="386" t="s">
        <v>15</v>
      </c>
      <c r="F6" s="387">
        <v>1785</v>
      </c>
      <c r="G6" s="388" t="s">
        <v>16</v>
      </c>
      <c r="H6" s="389" t="s">
        <v>18</v>
      </c>
      <c r="I6" s="404">
        <v>1.39</v>
      </c>
      <c r="J6" s="404">
        <v>1.22</v>
      </c>
      <c r="K6" s="376">
        <v>43479</v>
      </c>
      <c r="L6" s="376"/>
      <c r="M6" s="405"/>
    </row>
    <row r="7" spans="1:13" s="381" customFormat="1">
      <c r="A7" s="383" t="s">
        <v>19</v>
      </c>
      <c r="B7" s="383">
        <v>259820</v>
      </c>
      <c r="C7" s="384">
        <v>5373</v>
      </c>
      <c r="D7" s="385" t="s">
        <v>20</v>
      </c>
      <c r="E7" s="386" t="s">
        <v>15</v>
      </c>
      <c r="F7" s="387">
        <v>1228</v>
      </c>
      <c r="G7" s="388" t="s">
        <v>16</v>
      </c>
      <c r="H7" s="389" t="s">
        <v>18</v>
      </c>
      <c r="I7" s="404">
        <v>1.39</v>
      </c>
      <c r="J7" s="404">
        <v>1.22</v>
      </c>
      <c r="K7" s="376">
        <v>43479</v>
      </c>
      <c r="L7" s="376"/>
      <c r="M7" s="405"/>
    </row>
    <row r="8" spans="1:13" s="381" customFormat="1">
      <c r="A8" s="369" t="s">
        <v>13</v>
      </c>
      <c r="B8" s="383">
        <v>259903</v>
      </c>
      <c r="C8" s="384">
        <v>5374</v>
      </c>
      <c r="D8" s="385" t="s">
        <v>21</v>
      </c>
      <c r="E8" s="386" t="s">
        <v>22</v>
      </c>
      <c r="F8" s="387">
        <v>1715</v>
      </c>
      <c r="G8" s="388" t="s">
        <v>16</v>
      </c>
      <c r="H8" s="389" t="s">
        <v>17</v>
      </c>
      <c r="I8" s="404">
        <v>1.39</v>
      </c>
      <c r="J8" s="404">
        <v>1.22</v>
      </c>
      <c r="K8" s="376">
        <v>43479</v>
      </c>
      <c r="L8" s="376"/>
      <c r="M8" s="405"/>
    </row>
    <row r="9" spans="1:13" s="381" customFormat="1">
      <c r="A9" s="383" t="s">
        <v>13</v>
      </c>
      <c r="B9" s="383">
        <v>259912</v>
      </c>
      <c r="C9" s="384">
        <v>5374</v>
      </c>
      <c r="D9" s="385" t="s">
        <v>21</v>
      </c>
      <c r="E9" s="386" t="s">
        <v>22</v>
      </c>
      <c r="F9" s="387">
        <v>1695</v>
      </c>
      <c r="G9" s="388" t="s">
        <v>16</v>
      </c>
      <c r="H9" s="389" t="s">
        <v>18</v>
      </c>
      <c r="I9" s="404">
        <v>1.39</v>
      </c>
      <c r="J9" s="404">
        <v>1.22</v>
      </c>
      <c r="K9" s="376">
        <v>43479</v>
      </c>
      <c r="L9" s="376"/>
      <c r="M9" s="405"/>
    </row>
    <row r="10" spans="1:13" s="381" customFormat="1">
      <c r="A10" s="383" t="s">
        <v>19</v>
      </c>
      <c r="B10" s="383">
        <v>259921</v>
      </c>
      <c r="C10" s="384">
        <v>5374</v>
      </c>
      <c r="D10" s="385" t="s">
        <v>21</v>
      </c>
      <c r="E10" s="386" t="s">
        <v>22</v>
      </c>
      <c r="F10" s="387">
        <v>1179</v>
      </c>
      <c r="G10" s="388" t="s">
        <v>16</v>
      </c>
      <c r="H10" s="389" t="s">
        <v>18</v>
      </c>
      <c r="I10" s="404">
        <v>1.39</v>
      </c>
      <c r="J10" s="404">
        <v>1.22</v>
      </c>
      <c r="K10" s="376">
        <v>43479</v>
      </c>
      <c r="L10" s="376"/>
      <c r="M10" s="405"/>
    </row>
    <row r="11" spans="1:13" s="381" customFormat="1">
      <c r="A11" s="369" t="s">
        <v>13</v>
      </c>
      <c r="B11" s="383">
        <v>259986</v>
      </c>
      <c r="C11" s="384">
        <v>5375</v>
      </c>
      <c r="D11" s="385" t="s">
        <v>23</v>
      </c>
      <c r="E11" s="386" t="s">
        <v>24</v>
      </c>
      <c r="F11" s="387">
        <v>931</v>
      </c>
      <c r="G11" s="388" t="s">
        <v>16</v>
      </c>
      <c r="H11" s="389" t="s">
        <v>17</v>
      </c>
      <c r="I11" s="404">
        <v>1.53</v>
      </c>
      <c r="J11" s="404">
        <v>1.33</v>
      </c>
      <c r="K11" s="376">
        <v>43479</v>
      </c>
      <c r="L11" s="376"/>
      <c r="M11" s="405"/>
    </row>
    <row r="12" spans="1:13" s="381" customFormat="1">
      <c r="A12" s="383" t="s">
        <v>13</v>
      </c>
      <c r="B12" s="383">
        <v>259995</v>
      </c>
      <c r="C12" s="384">
        <v>5375</v>
      </c>
      <c r="D12" s="385" t="s">
        <v>23</v>
      </c>
      <c r="E12" s="386" t="s">
        <v>24</v>
      </c>
      <c r="F12" s="387">
        <v>924</v>
      </c>
      <c r="G12" s="388" t="s">
        <v>16</v>
      </c>
      <c r="H12" s="389" t="s">
        <v>18</v>
      </c>
      <c r="I12" s="404">
        <v>1.53</v>
      </c>
      <c r="J12" s="404">
        <v>1.33</v>
      </c>
      <c r="K12" s="376">
        <v>43479</v>
      </c>
      <c r="L12" s="376"/>
      <c r="M12" s="405"/>
    </row>
    <row r="13" spans="1:13" s="381" customFormat="1">
      <c r="A13" s="383" t="s">
        <v>19</v>
      </c>
      <c r="B13" s="383">
        <v>260004</v>
      </c>
      <c r="C13" s="384">
        <v>5375</v>
      </c>
      <c r="D13" s="385" t="s">
        <v>23</v>
      </c>
      <c r="E13" s="386" t="s">
        <v>24</v>
      </c>
      <c r="F13" s="387">
        <v>642</v>
      </c>
      <c r="G13" s="388" t="s">
        <v>16</v>
      </c>
      <c r="H13" s="389" t="s">
        <v>18</v>
      </c>
      <c r="I13" s="404">
        <v>1.53</v>
      </c>
      <c r="J13" s="404">
        <v>1.33</v>
      </c>
      <c r="K13" s="376">
        <v>43479</v>
      </c>
      <c r="L13" s="376"/>
      <c r="M13" s="405"/>
    </row>
    <row r="14" spans="1:13" s="381" customFormat="1">
      <c r="A14" s="369" t="s">
        <v>13</v>
      </c>
      <c r="B14" s="383">
        <v>260013</v>
      </c>
      <c r="C14" s="384">
        <v>5376</v>
      </c>
      <c r="D14" s="385" t="s">
        <v>25</v>
      </c>
      <c r="E14" s="386" t="s">
        <v>15</v>
      </c>
      <c r="F14" s="387">
        <v>931</v>
      </c>
      <c r="G14" s="388" t="s">
        <v>16</v>
      </c>
      <c r="H14" s="389" t="s">
        <v>17</v>
      </c>
      <c r="I14" s="404">
        <v>1.39</v>
      </c>
      <c r="J14" s="404">
        <v>1.23</v>
      </c>
      <c r="K14" s="376">
        <v>43479</v>
      </c>
      <c r="L14" s="376"/>
      <c r="M14" s="405"/>
    </row>
    <row r="15" spans="1:13" s="381" customFormat="1">
      <c r="A15" s="383" t="s">
        <v>13</v>
      </c>
      <c r="B15" s="383">
        <v>260022</v>
      </c>
      <c r="C15" s="384">
        <v>5376</v>
      </c>
      <c r="D15" s="385" t="s">
        <v>25</v>
      </c>
      <c r="E15" s="386" t="s">
        <v>15</v>
      </c>
      <c r="F15" s="387">
        <v>913</v>
      </c>
      <c r="G15" s="388" t="s">
        <v>16</v>
      </c>
      <c r="H15" s="389" t="s">
        <v>18</v>
      </c>
      <c r="I15" s="404">
        <v>1.39</v>
      </c>
      <c r="J15" s="404">
        <v>1.23</v>
      </c>
      <c r="K15" s="376">
        <v>43479</v>
      </c>
      <c r="L15" s="376"/>
      <c r="M15" s="405"/>
    </row>
    <row r="16" spans="1:13" s="381" customFormat="1">
      <c r="A16" s="383" t="s">
        <v>19</v>
      </c>
      <c r="B16" s="383">
        <v>260031</v>
      </c>
      <c r="C16" s="384">
        <v>5376</v>
      </c>
      <c r="D16" s="385" t="s">
        <v>25</v>
      </c>
      <c r="E16" s="386" t="s">
        <v>15</v>
      </c>
      <c r="F16" s="387">
        <v>534</v>
      </c>
      <c r="G16" s="388" t="s">
        <v>16</v>
      </c>
      <c r="H16" s="389" t="s">
        <v>18</v>
      </c>
      <c r="I16" s="404">
        <v>1.39</v>
      </c>
      <c r="J16" s="404">
        <v>1.23</v>
      </c>
      <c r="K16" s="376">
        <v>43479</v>
      </c>
      <c r="L16" s="376"/>
      <c r="M16" s="405"/>
    </row>
    <row r="17" spans="1:13" s="381" customFormat="1">
      <c r="A17" s="369" t="s">
        <v>13</v>
      </c>
      <c r="B17" s="383">
        <v>260050</v>
      </c>
      <c r="C17" s="384">
        <v>5377</v>
      </c>
      <c r="D17" s="385" t="s">
        <v>26</v>
      </c>
      <c r="E17" s="386" t="s">
        <v>15</v>
      </c>
      <c r="F17" s="387">
        <v>931</v>
      </c>
      <c r="G17" s="388" t="s">
        <v>16</v>
      </c>
      <c r="H17" s="389" t="s">
        <v>17</v>
      </c>
      <c r="I17" s="404">
        <v>1.3</v>
      </c>
      <c r="J17" s="404">
        <v>1.1299999999999999</v>
      </c>
      <c r="K17" s="376">
        <v>43479</v>
      </c>
      <c r="L17" s="376"/>
      <c r="M17" s="405"/>
    </row>
    <row r="18" spans="1:13" s="381" customFormat="1">
      <c r="A18" s="383" t="s">
        <v>13</v>
      </c>
      <c r="B18" s="383">
        <v>260069</v>
      </c>
      <c r="C18" s="384">
        <v>5377</v>
      </c>
      <c r="D18" s="385" t="s">
        <v>26</v>
      </c>
      <c r="E18" s="386" t="s">
        <v>15</v>
      </c>
      <c r="F18" s="387">
        <v>913</v>
      </c>
      <c r="G18" s="388" t="s">
        <v>16</v>
      </c>
      <c r="H18" s="389" t="s">
        <v>18</v>
      </c>
      <c r="I18" s="404">
        <v>1.3</v>
      </c>
      <c r="J18" s="404">
        <v>1.1299999999999999</v>
      </c>
      <c r="K18" s="376">
        <v>43479</v>
      </c>
      <c r="L18" s="376"/>
      <c r="M18" s="405"/>
    </row>
    <row r="19" spans="1:13" s="381" customFormat="1">
      <c r="A19" s="383" t="s">
        <v>19</v>
      </c>
      <c r="B19" s="383">
        <v>260078</v>
      </c>
      <c r="C19" s="384">
        <v>5377</v>
      </c>
      <c r="D19" s="385" t="s">
        <v>26</v>
      </c>
      <c r="E19" s="386" t="s">
        <v>15</v>
      </c>
      <c r="F19" s="387">
        <v>534</v>
      </c>
      <c r="G19" s="388" t="s">
        <v>16</v>
      </c>
      <c r="H19" s="389" t="s">
        <v>18</v>
      </c>
      <c r="I19" s="404">
        <v>1.3</v>
      </c>
      <c r="J19" s="404">
        <v>1.1299999999999999</v>
      </c>
      <c r="K19" s="376">
        <v>43479</v>
      </c>
      <c r="L19" s="376"/>
      <c r="M19" s="405"/>
    </row>
    <row r="20" spans="1:13" s="381" customFormat="1">
      <c r="A20" s="369" t="s">
        <v>13</v>
      </c>
      <c r="B20" s="383">
        <v>260087</v>
      </c>
      <c r="C20" s="384">
        <v>5378</v>
      </c>
      <c r="D20" s="385" t="s">
        <v>27</v>
      </c>
      <c r="E20" s="386" t="s">
        <v>15</v>
      </c>
      <c r="F20" s="387">
        <v>686</v>
      </c>
      <c r="G20" s="388" t="s">
        <v>16</v>
      </c>
      <c r="H20" s="389" t="s">
        <v>17</v>
      </c>
      <c r="I20" s="404">
        <v>1.39</v>
      </c>
      <c r="J20" s="404">
        <v>1.23</v>
      </c>
      <c r="K20" s="376">
        <v>43479</v>
      </c>
      <c r="L20" s="376"/>
      <c r="M20" s="405"/>
    </row>
    <row r="21" spans="1:13" s="381" customFormat="1">
      <c r="A21" s="383" t="s">
        <v>13</v>
      </c>
      <c r="B21" s="383">
        <v>260105</v>
      </c>
      <c r="C21" s="384">
        <v>5378</v>
      </c>
      <c r="D21" s="385" t="s">
        <v>27</v>
      </c>
      <c r="E21" s="386" t="s">
        <v>15</v>
      </c>
      <c r="F21" s="387">
        <v>712</v>
      </c>
      <c r="G21" s="388" t="s">
        <v>16</v>
      </c>
      <c r="H21" s="389" t="s">
        <v>18</v>
      </c>
      <c r="I21" s="404">
        <v>1.39</v>
      </c>
      <c r="J21" s="404">
        <v>1.23</v>
      </c>
      <c r="K21" s="376">
        <v>43479</v>
      </c>
      <c r="L21" s="376"/>
      <c r="M21" s="405"/>
    </row>
    <row r="22" spans="1:13" s="381" customFormat="1">
      <c r="A22" s="383" t="s">
        <v>19</v>
      </c>
      <c r="B22" s="383">
        <v>260114</v>
      </c>
      <c r="C22" s="384">
        <v>5378</v>
      </c>
      <c r="D22" s="385" t="s">
        <v>27</v>
      </c>
      <c r="E22" s="386" t="s">
        <v>15</v>
      </c>
      <c r="F22" s="387">
        <v>406</v>
      </c>
      <c r="G22" s="388" t="s">
        <v>16</v>
      </c>
      <c r="H22" s="389" t="s">
        <v>18</v>
      </c>
      <c r="I22" s="404">
        <v>1.39</v>
      </c>
      <c r="J22" s="404">
        <v>1.23</v>
      </c>
      <c r="K22" s="376">
        <v>43479</v>
      </c>
      <c r="L22" s="376"/>
      <c r="M22" s="405"/>
    </row>
    <row r="23" spans="1:13" s="381" customFormat="1">
      <c r="A23" s="369" t="s">
        <v>13</v>
      </c>
      <c r="B23" s="383">
        <v>260123</v>
      </c>
      <c r="C23" s="384">
        <v>5379</v>
      </c>
      <c r="D23" s="385" t="s">
        <v>28</v>
      </c>
      <c r="E23" s="385" t="s">
        <v>29</v>
      </c>
      <c r="F23" s="387">
        <v>2304</v>
      </c>
      <c r="G23" s="388" t="s">
        <v>16</v>
      </c>
      <c r="H23" s="389" t="s">
        <v>30</v>
      </c>
      <c r="I23" s="404">
        <v>1.4</v>
      </c>
      <c r="J23" s="404">
        <v>1.23</v>
      </c>
      <c r="K23" s="376">
        <v>43479</v>
      </c>
      <c r="L23" s="376"/>
      <c r="M23" s="405"/>
    </row>
    <row r="24" spans="1:13" s="381" customFormat="1">
      <c r="A24" s="383" t="s">
        <v>13</v>
      </c>
      <c r="B24" s="383">
        <v>260132</v>
      </c>
      <c r="C24" s="384">
        <v>5379</v>
      </c>
      <c r="D24" s="385" t="s">
        <v>28</v>
      </c>
      <c r="E24" s="385" t="s">
        <v>29</v>
      </c>
      <c r="F24" s="387">
        <v>981</v>
      </c>
      <c r="G24" s="388" t="s">
        <v>16</v>
      </c>
      <c r="H24" s="389" t="s">
        <v>18</v>
      </c>
      <c r="I24" s="404">
        <v>1.4</v>
      </c>
      <c r="J24" s="404">
        <v>1.23</v>
      </c>
      <c r="K24" s="376">
        <v>43479</v>
      </c>
      <c r="L24" s="376"/>
      <c r="M24" s="405"/>
    </row>
    <row r="25" spans="1:13" s="381" customFormat="1">
      <c r="A25" s="383" t="s">
        <v>19</v>
      </c>
      <c r="B25" s="383">
        <v>260141</v>
      </c>
      <c r="C25" s="384">
        <v>5379</v>
      </c>
      <c r="D25" s="385" t="s">
        <v>28</v>
      </c>
      <c r="E25" s="385" t="s">
        <v>29</v>
      </c>
      <c r="F25" s="387">
        <v>808</v>
      </c>
      <c r="G25" s="388" t="s">
        <v>16</v>
      </c>
      <c r="H25" s="389" t="s">
        <v>18</v>
      </c>
      <c r="I25" s="404">
        <v>1.4</v>
      </c>
      <c r="J25" s="404">
        <v>1.23</v>
      </c>
      <c r="K25" s="376">
        <v>43479</v>
      </c>
      <c r="L25" s="376"/>
      <c r="M25" s="405"/>
    </row>
    <row r="26" spans="1:13" s="381" customFormat="1">
      <c r="A26" s="369" t="s">
        <v>13</v>
      </c>
      <c r="B26" s="383">
        <v>260150</v>
      </c>
      <c r="C26" s="384">
        <v>5380</v>
      </c>
      <c r="D26" s="385" t="s">
        <v>31</v>
      </c>
      <c r="E26" s="386" t="s">
        <v>15</v>
      </c>
      <c r="F26" s="387">
        <v>2304</v>
      </c>
      <c r="G26" s="388" t="s">
        <v>16</v>
      </c>
      <c r="H26" s="389" t="s">
        <v>30</v>
      </c>
      <c r="I26" s="404">
        <v>1.3</v>
      </c>
      <c r="J26" s="404">
        <v>1.1299999999999999</v>
      </c>
      <c r="K26" s="376">
        <v>43479</v>
      </c>
      <c r="L26" s="376"/>
      <c r="M26" s="405"/>
    </row>
    <row r="27" spans="1:13" s="381" customFormat="1">
      <c r="A27" s="383" t="s">
        <v>13</v>
      </c>
      <c r="B27" s="383">
        <v>260160</v>
      </c>
      <c r="C27" s="384">
        <v>5380</v>
      </c>
      <c r="D27" s="385" t="s">
        <v>31</v>
      </c>
      <c r="E27" s="386" t="s">
        <v>15</v>
      </c>
      <c r="F27" s="387">
        <v>981</v>
      </c>
      <c r="G27" s="388" t="s">
        <v>16</v>
      </c>
      <c r="H27" s="389" t="s">
        <v>18</v>
      </c>
      <c r="I27" s="404">
        <v>1.3</v>
      </c>
      <c r="J27" s="404">
        <v>1.1299999999999999</v>
      </c>
      <c r="K27" s="376">
        <v>43479</v>
      </c>
      <c r="L27" s="376"/>
      <c r="M27" s="405"/>
    </row>
    <row r="28" spans="1:13" s="381" customFormat="1">
      <c r="A28" s="383" t="s">
        <v>19</v>
      </c>
      <c r="B28" s="383">
        <v>260179</v>
      </c>
      <c r="C28" s="384">
        <v>5380</v>
      </c>
      <c r="D28" s="385" t="s">
        <v>31</v>
      </c>
      <c r="E28" s="386" t="s">
        <v>15</v>
      </c>
      <c r="F28" s="387">
        <v>808</v>
      </c>
      <c r="G28" s="388" t="s">
        <v>16</v>
      </c>
      <c r="H28" s="389" t="s">
        <v>18</v>
      </c>
      <c r="I28" s="404">
        <v>1.3</v>
      </c>
      <c r="J28" s="404">
        <v>1.1299999999999999</v>
      </c>
      <c r="K28" s="376">
        <v>43479</v>
      </c>
      <c r="L28" s="376"/>
      <c r="M28" s="405"/>
    </row>
    <row r="29" spans="1:13" s="381" customFormat="1">
      <c r="A29" s="369" t="s">
        <v>13</v>
      </c>
      <c r="B29" s="383">
        <v>260188</v>
      </c>
      <c r="C29" s="384">
        <v>5381</v>
      </c>
      <c r="D29" s="385" t="s">
        <v>32</v>
      </c>
      <c r="E29" s="386" t="s">
        <v>15</v>
      </c>
      <c r="F29" s="387">
        <v>1872</v>
      </c>
      <c r="G29" s="388" t="s">
        <v>16</v>
      </c>
      <c r="H29" s="389" t="s">
        <v>30</v>
      </c>
      <c r="I29" s="404">
        <v>1.3</v>
      </c>
      <c r="J29" s="404">
        <v>1.1299999999999999</v>
      </c>
      <c r="K29" s="376">
        <v>43479</v>
      </c>
      <c r="L29" s="376"/>
      <c r="M29" s="405"/>
    </row>
    <row r="30" spans="1:13" s="381" customFormat="1">
      <c r="A30" s="383" t="s">
        <v>13</v>
      </c>
      <c r="B30" s="383">
        <v>260197</v>
      </c>
      <c r="C30" s="384">
        <v>5381</v>
      </c>
      <c r="D30" s="385" t="s">
        <v>32</v>
      </c>
      <c r="E30" s="386" t="s">
        <v>15</v>
      </c>
      <c r="F30" s="387">
        <v>777</v>
      </c>
      <c r="G30" s="388" t="s">
        <v>16</v>
      </c>
      <c r="H30" s="389" t="s">
        <v>18</v>
      </c>
      <c r="I30" s="404">
        <v>1.3</v>
      </c>
      <c r="J30" s="404">
        <v>1.1299999999999999</v>
      </c>
      <c r="K30" s="376">
        <v>43479</v>
      </c>
      <c r="L30" s="376"/>
      <c r="M30" s="405"/>
    </row>
    <row r="31" spans="1:13" s="381" customFormat="1">
      <c r="A31" s="383" t="s">
        <v>19</v>
      </c>
      <c r="B31" s="383">
        <v>260206</v>
      </c>
      <c r="C31" s="384">
        <v>5381</v>
      </c>
      <c r="D31" s="385" t="s">
        <v>32</v>
      </c>
      <c r="E31" s="386" t="s">
        <v>15</v>
      </c>
      <c r="F31" s="387">
        <v>651</v>
      </c>
      <c r="G31" s="388" t="s">
        <v>16</v>
      </c>
      <c r="H31" s="389" t="s">
        <v>18</v>
      </c>
      <c r="I31" s="404">
        <v>1.3</v>
      </c>
      <c r="J31" s="404">
        <v>1.1299999999999999</v>
      </c>
      <c r="K31" s="376">
        <v>43479</v>
      </c>
      <c r="L31" s="376"/>
      <c r="M31" s="405"/>
    </row>
    <row r="32" spans="1:13" s="381" customFormat="1">
      <c r="A32" s="369" t="s">
        <v>13</v>
      </c>
      <c r="B32" s="383">
        <v>260215</v>
      </c>
      <c r="C32" s="384">
        <v>5382</v>
      </c>
      <c r="D32" s="385" t="s">
        <v>33</v>
      </c>
      <c r="E32" s="385" t="s">
        <v>29</v>
      </c>
      <c r="F32" s="387">
        <v>784</v>
      </c>
      <c r="G32" s="388" t="s">
        <v>16</v>
      </c>
      <c r="H32" s="389" t="s">
        <v>17</v>
      </c>
      <c r="I32" s="404">
        <v>1.47</v>
      </c>
      <c r="J32" s="404">
        <v>1.27</v>
      </c>
      <c r="K32" s="376">
        <v>43479</v>
      </c>
      <c r="L32" s="376"/>
      <c r="M32" s="405"/>
    </row>
    <row r="33" spans="1:13" s="381" customFormat="1">
      <c r="A33" s="383" t="s">
        <v>13</v>
      </c>
      <c r="B33" s="383">
        <v>260224</v>
      </c>
      <c r="C33" s="384">
        <v>5382</v>
      </c>
      <c r="D33" s="385" t="s">
        <v>33</v>
      </c>
      <c r="E33" s="385" t="s">
        <v>29</v>
      </c>
      <c r="F33" s="387">
        <v>1225</v>
      </c>
      <c r="G33" s="388" t="s">
        <v>16</v>
      </c>
      <c r="H33" s="389" t="s">
        <v>18</v>
      </c>
      <c r="I33" s="404">
        <v>1.47</v>
      </c>
      <c r="J33" s="404">
        <v>1.27</v>
      </c>
      <c r="K33" s="376">
        <v>43479</v>
      </c>
      <c r="L33" s="376"/>
      <c r="M33" s="405"/>
    </row>
    <row r="34" spans="1:13" s="381" customFormat="1">
      <c r="A34" s="383" t="s">
        <v>19</v>
      </c>
      <c r="B34" s="383">
        <v>260233</v>
      </c>
      <c r="C34" s="384">
        <v>5382</v>
      </c>
      <c r="D34" s="385" t="s">
        <v>33</v>
      </c>
      <c r="E34" s="385" t="s">
        <v>29</v>
      </c>
      <c r="F34" s="387">
        <v>777</v>
      </c>
      <c r="G34" s="388" t="s">
        <v>16</v>
      </c>
      <c r="H34" s="389" t="s">
        <v>18</v>
      </c>
      <c r="I34" s="404">
        <v>1.47</v>
      </c>
      <c r="J34" s="404">
        <v>1.27</v>
      </c>
      <c r="K34" s="376">
        <v>43479</v>
      </c>
      <c r="L34" s="376"/>
      <c r="M34" s="405"/>
    </row>
    <row r="35" spans="1:13" s="381" customFormat="1">
      <c r="A35" s="369" t="s">
        <v>13</v>
      </c>
      <c r="B35" s="383">
        <v>260242</v>
      </c>
      <c r="C35" s="384">
        <v>5383</v>
      </c>
      <c r="D35" s="385" t="s">
        <v>34</v>
      </c>
      <c r="E35" s="386" t="s">
        <v>35</v>
      </c>
      <c r="F35" s="387">
        <v>576</v>
      </c>
      <c r="G35" s="388" t="s">
        <v>16</v>
      </c>
      <c r="H35" s="389" t="s">
        <v>30</v>
      </c>
      <c r="I35" s="404">
        <v>1.3</v>
      </c>
      <c r="J35" s="404">
        <v>1.0900000000000001</v>
      </c>
      <c r="K35" s="376">
        <v>43479</v>
      </c>
      <c r="L35" s="376"/>
      <c r="M35" s="405"/>
    </row>
    <row r="36" spans="1:13" s="381" customFormat="1">
      <c r="A36" s="383" t="s">
        <v>13</v>
      </c>
      <c r="B36" s="383">
        <v>260251</v>
      </c>
      <c r="C36" s="384">
        <v>5383</v>
      </c>
      <c r="D36" s="385" t="s">
        <v>34</v>
      </c>
      <c r="E36" s="386" t="s">
        <v>35</v>
      </c>
      <c r="F36" s="387">
        <v>366</v>
      </c>
      <c r="G36" s="388" t="s">
        <v>16</v>
      </c>
      <c r="H36" s="389" t="s">
        <v>18</v>
      </c>
      <c r="I36" s="404">
        <v>1.3</v>
      </c>
      <c r="J36" s="404">
        <v>1.0900000000000001</v>
      </c>
      <c r="K36" s="376">
        <v>43479</v>
      </c>
      <c r="L36" s="376"/>
      <c r="M36" s="405"/>
    </row>
    <row r="37" spans="1:13" s="381" customFormat="1">
      <c r="A37" s="383" t="s">
        <v>19</v>
      </c>
      <c r="B37" s="383">
        <v>260260</v>
      </c>
      <c r="C37" s="384">
        <v>5383</v>
      </c>
      <c r="D37" s="385" t="s">
        <v>34</v>
      </c>
      <c r="E37" s="386" t="s">
        <v>35</v>
      </c>
      <c r="F37" s="387">
        <v>1066</v>
      </c>
      <c r="G37" s="388" t="s">
        <v>16</v>
      </c>
      <c r="H37" s="389" t="s">
        <v>18</v>
      </c>
      <c r="I37" s="404">
        <v>1.3</v>
      </c>
      <c r="J37" s="404">
        <v>1.0900000000000001</v>
      </c>
      <c r="K37" s="376">
        <v>43479</v>
      </c>
      <c r="L37" s="376"/>
      <c r="M37" s="405"/>
    </row>
    <row r="38" spans="1:13" s="381" customFormat="1">
      <c r="A38" s="369" t="s">
        <v>13</v>
      </c>
      <c r="B38" s="383">
        <v>260444</v>
      </c>
      <c r="C38" s="384">
        <v>5384</v>
      </c>
      <c r="D38" s="385" t="s">
        <v>36</v>
      </c>
      <c r="E38" s="386" t="s">
        <v>22</v>
      </c>
      <c r="F38" s="387">
        <v>980</v>
      </c>
      <c r="G38" s="388" t="s">
        <v>16</v>
      </c>
      <c r="H38" s="389" t="s">
        <v>17</v>
      </c>
      <c r="I38" s="404">
        <v>1.38</v>
      </c>
      <c r="J38" s="404">
        <v>1.2</v>
      </c>
      <c r="K38" s="376">
        <v>43479</v>
      </c>
      <c r="L38" s="376"/>
      <c r="M38" s="405"/>
    </row>
    <row r="39" spans="1:13" s="381" customFormat="1">
      <c r="A39" s="383" t="s">
        <v>13</v>
      </c>
      <c r="B39" s="383">
        <v>260462</v>
      </c>
      <c r="C39" s="384">
        <v>5384</v>
      </c>
      <c r="D39" s="385" t="s">
        <v>36</v>
      </c>
      <c r="E39" s="386" t="s">
        <v>22</v>
      </c>
      <c r="F39" s="387">
        <v>1156</v>
      </c>
      <c r="G39" s="388" t="s">
        <v>16</v>
      </c>
      <c r="H39" s="389" t="s">
        <v>18</v>
      </c>
      <c r="I39" s="404">
        <v>1.38</v>
      </c>
      <c r="J39" s="404">
        <v>1.2</v>
      </c>
      <c r="K39" s="376">
        <v>43479</v>
      </c>
      <c r="L39" s="376"/>
      <c r="M39" s="405"/>
    </row>
    <row r="40" spans="1:13" s="381" customFormat="1">
      <c r="A40" s="383" t="s">
        <v>19</v>
      </c>
      <c r="B40" s="383">
        <v>260480</v>
      </c>
      <c r="C40" s="384">
        <v>5384</v>
      </c>
      <c r="D40" s="385" t="s">
        <v>36</v>
      </c>
      <c r="E40" s="386" t="s">
        <v>22</v>
      </c>
      <c r="F40" s="387">
        <v>346</v>
      </c>
      <c r="G40" s="388" t="s">
        <v>16</v>
      </c>
      <c r="H40" s="389" t="s">
        <v>18</v>
      </c>
      <c r="I40" s="404">
        <v>1.38</v>
      </c>
      <c r="J40" s="404">
        <v>1.2</v>
      </c>
      <c r="K40" s="376">
        <v>43479</v>
      </c>
      <c r="L40" s="376"/>
      <c r="M40" s="405"/>
    </row>
    <row r="41" spans="1:13" s="381" customFormat="1">
      <c r="A41" s="369" t="s">
        <v>13</v>
      </c>
      <c r="B41" s="383">
        <v>260509</v>
      </c>
      <c r="C41" s="384">
        <v>5385</v>
      </c>
      <c r="D41" s="385" t="s">
        <v>37</v>
      </c>
      <c r="E41" s="386" t="s">
        <v>15</v>
      </c>
      <c r="F41" s="387">
        <v>588</v>
      </c>
      <c r="G41" s="388" t="s">
        <v>16</v>
      </c>
      <c r="H41" s="389" t="s">
        <v>17</v>
      </c>
      <c r="I41" s="404">
        <v>1.38</v>
      </c>
      <c r="J41" s="404">
        <v>1.2</v>
      </c>
      <c r="K41" s="376">
        <v>43479</v>
      </c>
      <c r="L41" s="376"/>
      <c r="M41" s="405"/>
    </row>
    <row r="42" spans="1:13" s="381" customFormat="1">
      <c r="A42" s="383" t="s">
        <v>13</v>
      </c>
      <c r="B42" s="383">
        <v>260518</v>
      </c>
      <c r="C42" s="384">
        <v>5385</v>
      </c>
      <c r="D42" s="385" t="s">
        <v>37</v>
      </c>
      <c r="E42" s="386" t="s">
        <v>15</v>
      </c>
      <c r="F42" s="387">
        <v>735</v>
      </c>
      <c r="G42" s="388" t="s">
        <v>16</v>
      </c>
      <c r="H42" s="389" t="s">
        <v>18</v>
      </c>
      <c r="I42" s="404">
        <v>1.38</v>
      </c>
      <c r="J42" s="404">
        <v>1.2</v>
      </c>
      <c r="K42" s="376">
        <v>43479</v>
      </c>
      <c r="L42" s="376"/>
      <c r="M42" s="405"/>
    </row>
    <row r="43" spans="1:13" s="381" customFormat="1">
      <c r="A43" s="383" t="s">
        <v>19</v>
      </c>
      <c r="B43" s="383">
        <v>260527</v>
      </c>
      <c r="C43" s="384">
        <v>5385</v>
      </c>
      <c r="D43" s="385" t="s">
        <v>37</v>
      </c>
      <c r="E43" s="386" t="s">
        <v>15</v>
      </c>
      <c r="F43" s="387">
        <v>215</v>
      </c>
      <c r="G43" s="388" t="s">
        <v>16</v>
      </c>
      <c r="H43" s="389" t="s">
        <v>18</v>
      </c>
      <c r="I43" s="404">
        <v>1.38</v>
      </c>
      <c r="J43" s="404">
        <v>1.2</v>
      </c>
      <c r="K43" s="376">
        <v>43479</v>
      </c>
      <c r="L43" s="376"/>
      <c r="M43" s="405"/>
    </row>
    <row r="44" spans="1:13" s="381" customFormat="1">
      <c r="A44" s="369" t="s">
        <v>13</v>
      </c>
      <c r="B44" s="383">
        <v>260536</v>
      </c>
      <c r="C44" s="384">
        <v>5386</v>
      </c>
      <c r="D44" s="385" t="s">
        <v>38</v>
      </c>
      <c r="E44" s="386" t="s">
        <v>15</v>
      </c>
      <c r="F44" s="387">
        <v>1764</v>
      </c>
      <c r="G44" s="388" t="s">
        <v>16</v>
      </c>
      <c r="H44" s="389" t="s">
        <v>30</v>
      </c>
      <c r="I44" s="404">
        <v>1.54</v>
      </c>
      <c r="J44" s="404">
        <v>1.35</v>
      </c>
      <c r="K44" s="376">
        <v>43479</v>
      </c>
      <c r="L44" s="376"/>
      <c r="M44" s="405"/>
    </row>
    <row r="45" spans="1:13" s="381" customFormat="1">
      <c r="A45" s="383" t="s">
        <v>13</v>
      </c>
      <c r="B45" s="383">
        <v>260545</v>
      </c>
      <c r="C45" s="384">
        <v>5386</v>
      </c>
      <c r="D45" s="385" t="s">
        <v>38</v>
      </c>
      <c r="E45" s="386" t="s">
        <v>15</v>
      </c>
      <c r="F45" s="387">
        <v>741</v>
      </c>
      <c r="G45" s="388" t="s">
        <v>16</v>
      </c>
      <c r="H45" s="389" t="s">
        <v>18</v>
      </c>
      <c r="I45" s="404">
        <v>1.54</v>
      </c>
      <c r="J45" s="404">
        <v>1.35</v>
      </c>
      <c r="K45" s="376">
        <v>43479</v>
      </c>
      <c r="L45" s="376"/>
      <c r="M45" s="405"/>
    </row>
    <row r="46" spans="1:13" s="381" customFormat="1">
      <c r="A46" s="383" t="s">
        <v>19</v>
      </c>
      <c r="B46" s="383">
        <v>260554</v>
      </c>
      <c r="C46" s="384">
        <v>5386</v>
      </c>
      <c r="D46" s="385" t="s">
        <v>38</v>
      </c>
      <c r="E46" s="386" t="s">
        <v>15</v>
      </c>
      <c r="F46" s="387">
        <v>593</v>
      </c>
      <c r="G46" s="388" t="s">
        <v>16</v>
      </c>
      <c r="H46" s="389" t="s">
        <v>18</v>
      </c>
      <c r="I46" s="404">
        <v>1.54</v>
      </c>
      <c r="J46" s="404">
        <v>1.35</v>
      </c>
      <c r="K46" s="376">
        <v>43479</v>
      </c>
      <c r="L46" s="376"/>
      <c r="M46" s="405"/>
    </row>
    <row r="47" spans="1:13" s="381" customFormat="1">
      <c r="A47" s="369" t="s">
        <v>13</v>
      </c>
      <c r="B47" s="383">
        <v>260563</v>
      </c>
      <c r="C47" s="384">
        <v>5387</v>
      </c>
      <c r="D47" s="385" t="s">
        <v>39</v>
      </c>
      <c r="E47" s="386" t="s">
        <v>15</v>
      </c>
      <c r="F47" s="387">
        <v>1116</v>
      </c>
      <c r="G47" s="388" t="s">
        <v>16</v>
      </c>
      <c r="H47" s="389" t="s">
        <v>30</v>
      </c>
      <c r="I47" s="404">
        <v>1.54</v>
      </c>
      <c r="J47" s="404">
        <v>1.35</v>
      </c>
      <c r="K47" s="376">
        <v>43479</v>
      </c>
      <c r="L47" s="376"/>
      <c r="M47" s="405"/>
    </row>
    <row r="48" spans="1:13" s="381" customFormat="1">
      <c r="A48" s="383" t="s">
        <v>13</v>
      </c>
      <c r="B48" s="383">
        <v>260572</v>
      </c>
      <c r="C48" s="384">
        <v>5387</v>
      </c>
      <c r="D48" s="385" t="s">
        <v>39</v>
      </c>
      <c r="E48" s="386" t="s">
        <v>15</v>
      </c>
      <c r="F48" s="387">
        <v>478</v>
      </c>
      <c r="G48" s="388" t="s">
        <v>16</v>
      </c>
      <c r="H48" s="389" t="s">
        <v>18</v>
      </c>
      <c r="I48" s="404">
        <v>1.54</v>
      </c>
      <c r="J48" s="404">
        <v>1.35</v>
      </c>
      <c r="K48" s="376">
        <v>43479</v>
      </c>
      <c r="L48" s="376"/>
      <c r="M48" s="405"/>
    </row>
    <row r="49" spans="1:13" s="381" customFormat="1">
      <c r="A49" s="383" t="s">
        <v>19</v>
      </c>
      <c r="B49" s="383">
        <v>260581</v>
      </c>
      <c r="C49" s="384">
        <v>5387</v>
      </c>
      <c r="D49" s="385" t="s">
        <v>39</v>
      </c>
      <c r="E49" s="386" t="s">
        <v>15</v>
      </c>
      <c r="F49" s="387">
        <v>377</v>
      </c>
      <c r="G49" s="388" t="s">
        <v>16</v>
      </c>
      <c r="H49" s="389" t="s">
        <v>18</v>
      </c>
      <c r="I49" s="404">
        <v>1.54</v>
      </c>
      <c r="J49" s="404">
        <v>1.35</v>
      </c>
      <c r="K49" s="376">
        <v>43479</v>
      </c>
      <c r="L49" s="376"/>
      <c r="M49" s="405"/>
    </row>
    <row r="50" spans="1:13" s="381" customFormat="1">
      <c r="A50" s="369" t="s">
        <v>13</v>
      </c>
      <c r="B50" s="383">
        <v>260600</v>
      </c>
      <c r="C50" s="384">
        <v>5388</v>
      </c>
      <c r="D50" s="385" t="s">
        <v>40</v>
      </c>
      <c r="E50" s="386" t="s">
        <v>15</v>
      </c>
      <c r="F50" s="387">
        <v>294</v>
      </c>
      <c r="G50" s="388" t="s">
        <v>16</v>
      </c>
      <c r="H50" s="389" t="s">
        <v>17</v>
      </c>
      <c r="I50" s="404">
        <v>1.55</v>
      </c>
      <c r="J50" s="404">
        <v>1.36</v>
      </c>
      <c r="K50" s="376">
        <v>43479</v>
      </c>
      <c r="L50" s="376"/>
      <c r="M50" s="405"/>
    </row>
    <row r="51" spans="1:13" s="381" customFormat="1">
      <c r="A51" s="383" t="s">
        <v>13</v>
      </c>
      <c r="B51" s="383">
        <v>260619</v>
      </c>
      <c r="C51" s="384">
        <v>5388</v>
      </c>
      <c r="D51" s="385" t="s">
        <v>40</v>
      </c>
      <c r="E51" s="386" t="s">
        <v>15</v>
      </c>
      <c r="F51" s="387">
        <v>497</v>
      </c>
      <c r="G51" s="388" t="s">
        <v>16</v>
      </c>
      <c r="H51" s="389" t="s">
        <v>18</v>
      </c>
      <c r="I51" s="404">
        <v>1.55</v>
      </c>
      <c r="J51" s="404">
        <v>1.36</v>
      </c>
      <c r="K51" s="376">
        <v>43479</v>
      </c>
      <c r="L51" s="376"/>
      <c r="M51" s="405"/>
    </row>
    <row r="52" spans="1:13" s="381" customFormat="1">
      <c r="A52" s="383" t="s">
        <v>19</v>
      </c>
      <c r="B52" s="383">
        <v>260628</v>
      </c>
      <c r="C52" s="384">
        <v>5388</v>
      </c>
      <c r="D52" s="385" t="s">
        <v>40</v>
      </c>
      <c r="E52" s="386" t="s">
        <v>15</v>
      </c>
      <c r="F52" s="387">
        <v>313</v>
      </c>
      <c r="G52" s="388" t="s">
        <v>16</v>
      </c>
      <c r="H52" s="389" t="s">
        <v>18</v>
      </c>
      <c r="I52" s="404">
        <v>1.55</v>
      </c>
      <c r="J52" s="404">
        <v>1.36</v>
      </c>
      <c r="K52" s="376">
        <v>43479</v>
      </c>
      <c r="L52" s="376"/>
      <c r="M52" s="405"/>
    </row>
    <row r="53" spans="1:13" s="381" customFormat="1">
      <c r="A53" s="390"/>
      <c r="B53" s="390"/>
      <c r="C53" s="391"/>
      <c r="D53" s="392"/>
      <c r="E53" s="392"/>
      <c r="F53" s="393"/>
      <c r="G53" s="394"/>
      <c r="H53" s="395"/>
      <c r="I53" s="406"/>
      <c r="J53" s="406"/>
      <c r="K53" s="407"/>
      <c r="L53" s="407"/>
      <c r="M53" s="408"/>
    </row>
    <row r="54" spans="1:13" s="381" customFormat="1">
      <c r="A54" s="390"/>
      <c r="B54" s="390"/>
      <c r="C54" s="391"/>
      <c r="D54" s="392"/>
      <c r="E54" s="396" t="s">
        <v>41</v>
      </c>
      <c r="F54" s="393">
        <f>SUM(F2:F53)</f>
        <v>50049</v>
      </c>
      <c r="G54" s="394"/>
      <c r="H54" s="395"/>
      <c r="I54" s="406"/>
      <c r="J54" s="406"/>
      <c r="K54" s="407"/>
      <c r="L54" s="407"/>
      <c r="M54" s="408"/>
    </row>
    <row r="55" spans="1:13">
      <c r="J55" s="302" t="s">
        <v>42</v>
      </c>
      <c r="K55" s="366" t="s">
        <v>43</v>
      </c>
    </row>
    <row r="56" spans="1:13">
      <c r="E56" s="301"/>
      <c r="I56" s="302"/>
      <c r="J56" s="302"/>
      <c r="K56" s="380"/>
    </row>
  </sheetData>
  <phoneticPr fontId="91" type="noConversion"/>
  <pageMargins left="0.27500000000000002" right="0" top="0" bottom="0" header="0.51180555555555596" footer="0.51180555555555596"/>
  <pageSetup paperSize="9" scale="6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D20" sqref="D20"/>
    </sheetView>
  </sheetViews>
  <sheetFormatPr defaultColWidth="9" defaultRowHeight="13.5"/>
  <cols>
    <col min="1" max="1" width="14.125" customWidth="1"/>
    <col min="2" max="2" width="9.375" customWidth="1"/>
    <col min="4" max="4" width="8.75" customWidth="1"/>
    <col min="5" max="5" width="29.25" customWidth="1"/>
    <col min="6" max="6" width="24.25" customWidth="1"/>
    <col min="7" max="7" width="8" customWidth="1"/>
    <col min="8" max="8" width="20.25" customWidth="1"/>
    <col min="9" max="9" width="13.25" customWidth="1"/>
    <col min="12" max="12" width="8.75" customWidth="1"/>
    <col min="13" max="13" width="11.625" customWidth="1"/>
    <col min="14" max="15" width="7.125" customWidth="1"/>
  </cols>
  <sheetData>
    <row r="1" spans="1:15" ht="31.5">
      <c r="A1" s="241" t="s">
        <v>0</v>
      </c>
      <c r="B1" s="241" t="s">
        <v>146</v>
      </c>
      <c r="C1" s="242" t="s">
        <v>1</v>
      </c>
      <c r="D1" s="243" t="s">
        <v>2</v>
      </c>
      <c r="E1" s="244" t="s">
        <v>3</v>
      </c>
      <c r="F1" s="245" t="s">
        <v>4</v>
      </c>
      <c r="G1" s="246" t="s">
        <v>5</v>
      </c>
      <c r="H1" s="247" t="s">
        <v>6</v>
      </c>
      <c r="I1" s="256" t="s">
        <v>7</v>
      </c>
      <c r="J1" s="257" t="s">
        <v>8</v>
      </c>
      <c r="K1" s="257" t="s">
        <v>9</v>
      </c>
      <c r="L1" s="257" t="s">
        <v>45</v>
      </c>
      <c r="M1" s="258" t="s">
        <v>10</v>
      </c>
      <c r="N1" s="247" t="s">
        <v>11</v>
      </c>
      <c r="O1" s="247" t="s">
        <v>12</v>
      </c>
    </row>
    <row r="2" spans="1:15" ht="33" customHeight="1">
      <c r="A2" s="248" t="s">
        <v>13</v>
      </c>
      <c r="B2" s="248">
        <v>2108</v>
      </c>
      <c r="C2" s="249">
        <v>288696</v>
      </c>
      <c r="D2" s="250" t="s">
        <v>191</v>
      </c>
      <c r="E2" s="249" t="s">
        <v>192</v>
      </c>
      <c r="F2" s="249" t="s">
        <v>193</v>
      </c>
      <c r="G2" s="249">
        <v>576</v>
      </c>
      <c r="H2" s="251" t="s">
        <v>194</v>
      </c>
      <c r="I2" s="249" t="s">
        <v>90</v>
      </c>
      <c r="J2" s="259">
        <v>1.56</v>
      </c>
      <c r="K2" s="260" t="s">
        <v>195</v>
      </c>
      <c r="L2" s="125" t="s">
        <v>196</v>
      </c>
      <c r="M2" s="249" t="s">
        <v>158</v>
      </c>
      <c r="N2" s="253"/>
      <c r="O2" s="253"/>
    </row>
    <row r="3" spans="1:15" ht="33" customHeight="1">
      <c r="A3" s="248" t="s">
        <v>13</v>
      </c>
      <c r="B3" s="248">
        <v>2109</v>
      </c>
      <c r="C3" s="249">
        <v>288705</v>
      </c>
      <c r="D3" s="250" t="s">
        <v>191</v>
      </c>
      <c r="E3" s="249" t="s">
        <v>192</v>
      </c>
      <c r="F3" s="249" t="s">
        <v>193</v>
      </c>
      <c r="G3" s="249">
        <v>378</v>
      </c>
      <c r="H3" s="251" t="s">
        <v>194</v>
      </c>
      <c r="I3" s="249" t="s">
        <v>85</v>
      </c>
      <c r="J3" s="259">
        <v>1.56</v>
      </c>
      <c r="K3" s="260" t="s">
        <v>195</v>
      </c>
      <c r="L3" s="125" t="s">
        <v>196</v>
      </c>
      <c r="M3" s="249" t="s">
        <v>158</v>
      </c>
      <c r="N3" s="253"/>
      <c r="O3" s="253"/>
    </row>
    <row r="4" spans="1:15" ht="24">
      <c r="A4" s="252" t="s">
        <v>19</v>
      </c>
      <c r="B4" s="252">
        <v>2131</v>
      </c>
      <c r="C4" s="249">
        <v>288714</v>
      </c>
      <c r="D4" s="250" t="s">
        <v>191</v>
      </c>
      <c r="E4" s="249" t="s">
        <v>192</v>
      </c>
      <c r="F4" s="249" t="s">
        <v>193</v>
      </c>
      <c r="G4" s="249">
        <v>623</v>
      </c>
      <c r="H4" s="251" t="s">
        <v>194</v>
      </c>
      <c r="I4" s="249" t="s">
        <v>85</v>
      </c>
      <c r="J4" s="259">
        <v>1.56</v>
      </c>
      <c r="K4" s="260" t="s">
        <v>195</v>
      </c>
      <c r="L4" s="125" t="s">
        <v>196</v>
      </c>
      <c r="M4" s="249" t="s">
        <v>158</v>
      </c>
      <c r="N4" s="253"/>
      <c r="O4" s="253"/>
    </row>
    <row r="5" spans="1:15" ht="15">
      <c r="A5" s="253"/>
      <c r="B5" s="253"/>
      <c r="C5" s="253"/>
      <c r="D5" s="253"/>
      <c r="E5" s="253"/>
      <c r="F5" s="253"/>
      <c r="G5" s="253"/>
      <c r="H5" s="254"/>
      <c r="I5" s="253"/>
      <c r="J5" s="253"/>
      <c r="K5" s="261"/>
      <c r="L5" s="253"/>
      <c r="M5" s="253"/>
      <c r="N5" s="253"/>
      <c r="O5" s="253"/>
    </row>
    <row r="6" spans="1:15" ht="24">
      <c r="A6" s="248" t="s">
        <v>13</v>
      </c>
      <c r="B6" s="248">
        <v>2110</v>
      </c>
      <c r="C6" s="249">
        <v>288723</v>
      </c>
      <c r="D6" s="250" t="s">
        <v>197</v>
      </c>
      <c r="E6" s="251" t="s">
        <v>198</v>
      </c>
      <c r="F6" s="249" t="s">
        <v>193</v>
      </c>
      <c r="G6" s="249">
        <v>784</v>
      </c>
      <c r="H6" s="251" t="s">
        <v>194</v>
      </c>
      <c r="I6" s="249" t="s">
        <v>83</v>
      </c>
      <c r="J6" s="259">
        <v>1.81</v>
      </c>
      <c r="K6" s="262">
        <v>1.37</v>
      </c>
      <c r="L6" s="125" t="s">
        <v>196</v>
      </c>
      <c r="M6" s="249" t="s">
        <v>158</v>
      </c>
      <c r="N6" s="253"/>
      <c r="O6" s="253"/>
    </row>
    <row r="7" spans="1:15" ht="24">
      <c r="A7" s="248" t="s">
        <v>13</v>
      </c>
      <c r="B7" s="248">
        <v>2111</v>
      </c>
      <c r="C7" s="249">
        <v>288732</v>
      </c>
      <c r="D7" s="250" t="s">
        <v>197</v>
      </c>
      <c r="E7" s="251" t="s">
        <v>198</v>
      </c>
      <c r="F7" s="249" t="s">
        <v>193</v>
      </c>
      <c r="G7" s="249">
        <v>962</v>
      </c>
      <c r="H7" s="251" t="s">
        <v>194</v>
      </c>
      <c r="I7" s="249" t="s">
        <v>85</v>
      </c>
      <c r="J7" s="259">
        <v>1.81</v>
      </c>
      <c r="K7" s="262">
        <v>1.37</v>
      </c>
      <c r="L7" s="125" t="s">
        <v>196</v>
      </c>
      <c r="M7" s="249" t="s">
        <v>158</v>
      </c>
      <c r="N7" s="253"/>
      <c r="O7" s="253"/>
    </row>
    <row r="8" spans="1:15" ht="24">
      <c r="A8" s="252" t="s">
        <v>19</v>
      </c>
      <c r="B8" s="252">
        <v>2132</v>
      </c>
      <c r="C8" s="249">
        <v>288741</v>
      </c>
      <c r="D8" s="250" t="s">
        <v>197</v>
      </c>
      <c r="E8" s="251" t="s">
        <v>198</v>
      </c>
      <c r="F8" s="249" t="s">
        <v>193</v>
      </c>
      <c r="G8" s="249">
        <v>165</v>
      </c>
      <c r="H8" s="251" t="s">
        <v>194</v>
      </c>
      <c r="I8" s="249" t="s">
        <v>85</v>
      </c>
      <c r="J8" s="259">
        <v>1.81</v>
      </c>
      <c r="K8" s="262">
        <v>1.37</v>
      </c>
      <c r="L8" s="125" t="s">
        <v>196</v>
      </c>
      <c r="M8" s="249" t="s">
        <v>158</v>
      </c>
      <c r="N8" s="253"/>
      <c r="O8" s="253"/>
    </row>
    <row r="9" spans="1:15" ht="15">
      <c r="A9" s="255"/>
      <c r="B9" s="255"/>
      <c r="C9" s="249"/>
      <c r="D9" s="250"/>
      <c r="E9" s="249"/>
      <c r="F9" s="249"/>
      <c r="G9" s="249"/>
      <c r="H9" s="251"/>
      <c r="I9" s="249"/>
      <c r="J9" s="249"/>
      <c r="K9" s="260"/>
      <c r="L9" s="253"/>
      <c r="M9" s="249"/>
      <c r="N9" s="253"/>
      <c r="O9" s="253"/>
    </row>
    <row r="10" spans="1:15" ht="24">
      <c r="A10" s="248" t="s">
        <v>13</v>
      </c>
      <c r="B10" s="248">
        <v>2112</v>
      </c>
      <c r="C10" s="249">
        <v>288750</v>
      </c>
      <c r="D10" s="250" t="s">
        <v>199</v>
      </c>
      <c r="E10" s="251" t="s">
        <v>200</v>
      </c>
      <c r="F10" s="249" t="s">
        <v>193</v>
      </c>
      <c r="G10" s="249">
        <v>784</v>
      </c>
      <c r="H10" s="251" t="s">
        <v>194</v>
      </c>
      <c r="I10" s="249" t="s">
        <v>83</v>
      </c>
      <c r="J10" s="259">
        <v>1.81</v>
      </c>
      <c r="K10" s="262">
        <v>1.37</v>
      </c>
      <c r="L10" s="125" t="s">
        <v>196</v>
      </c>
      <c r="M10" s="249" t="s">
        <v>158</v>
      </c>
      <c r="N10" s="253"/>
      <c r="O10" s="253"/>
    </row>
    <row r="11" spans="1:15" ht="24">
      <c r="A11" s="248" t="s">
        <v>13</v>
      </c>
      <c r="B11" s="248">
        <v>2113</v>
      </c>
      <c r="C11" s="249">
        <v>288760</v>
      </c>
      <c r="D11" s="250" t="s">
        <v>199</v>
      </c>
      <c r="E11" s="251" t="s">
        <v>200</v>
      </c>
      <c r="F11" s="249" t="s">
        <v>193</v>
      </c>
      <c r="G11" s="249">
        <v>962</v>
      </c>
      <c r="H11" s="251" t="s">
        <v>194</v>
      </c>
      <c r="I11" s="249" t="s">
        <v>85</v>
      </c>
      <c r="J11" s="259">
        <v>1.81</v>
      </c>
      <c r="K11" s="262">
        <v>1.37</v>
      </c>
      <c r="L11" s="125" t="s">
        <v>196</v>
      </c>
      <c r="M11" s="249" t="s">
        <v>158</v>
      </c>
      <c r="N11" s="253"/>
      <c r="O11" s="253"/>
    </row>
    <row r="12" spans="1:15" ht="24">
      <c r="A12" s="252" t="s">
        <v>19</v>
      </c>
      <c r="B12" s="252">
        <v>2133</v>
      </c>
      <c r="C12" s="249">
        <v>288779</v>
      </c>
      <c r="D12" s="250" t="s">
        <v>199</v>
      </c>
      <c r="E12" s="251" t="s">
        <v>200</v>
      </c>
      <c r="F12" s="249" t="s">
        <v>193</v>
      </c>
      <c r="G12" s="249">
        <v>213</v>
      </c>
      <c r="H12" s="251" t="s">
        <v>194</v>
      </c>
      <c r="I12" s="249" t="s">
        <v>85</v>
      </c>
      <c r="J12" s="259">
        <v>1.81</v>
      </c>
      <c r="K12" s="262">
        <v>1.37</v>
      </c>
      <c r="L12" s="125" t="s">
        <v>196</v>
      </c>
      <c r="M12" s="249" t="s">
        <v>158</v>
      </c>
      <c r="N12" s="253"/>
      <c r="O12" s="253"/>
    </row>
    <row r="13" spans="1:15" ht="15">
      <c r="A13" s="255"/>
      <c r="B13" s="255"/>
      <c r="C13" s="249"/>
      <c r="D13" s="250"/>
      <c r="E13" s="251"/>
      <c r="F13" s="249"/>
      <c r="G13" s="249"/>
      <c r="H13" s="251"/>
      <c r="I13" s="249"/>
      <c r="J13" s="249"/>
      <c r="K13" s="260"/>
      <c r="L13" s="253"/>
      <c r="M13" s="249"/>
      <c r="N13" s="253"/>
      <c r="O13" s="253"/>
    </row>
    <row r="14" spans="1:15" ht="24">
      <c r="A14" s="248" t="s">
        <v>13</v>
      </c>
      <c r="B14" s="248">
        <v>2114</v>
      </c>
      <c r="C14" s="249">
        <v>288788</v>
      </c>
      <c r="D14" s="250" t="s">
        <v>201</v>
      </c>
      <c r="E14" s="251" t="s">
        <v>202</v>
      </c>
      <c r="F14" s="249" t="s">
        <v>193</v>
      </c>
      <c r="G14" s="249">
        <v>441</v>
      </c>
      <c r="H14" s="251" t="s">
        <v>194</v>
      </c>
      <c r="I14" s="249" t="s">
        <v>83</v>
      </c>
      <c r="J14" s="259">
        <v>1.81</v>
      </c>
      <c r="K14" s="262">
        <v>1.37</v>
      </c>
      <c r="L14" s="125" t="s">
        <v>196</v>
      </c>
      <c r="M14" s="249" t="s">
        <v>158</v>
      </c>
      <c r="N14" s="253"/>
      <c r="O14" s="253"/>
    </row>
    <row r="15" spans="1:15" ht="24">
      <c r="A15" s="248" t="s">
        <v>13</v>
      </c>
      <c r="B15" s="248">
        <v>2115</v>
      </c>
      <c r="C15" s="249">
        <v>288797</v>
      </c>
      <c r="D15" s="250" t="s">
        <v>201</v>
      </c>
      <c r="E15" s="251" t="s">
        <v>202</v>
      </c>
      <c r="F15" s="249" t="s">
        <v>193</v>
      </c>
      <c r="G15" s="249">
        <v>495</v>
      </c>
      <c r="H15" s="251" t="s">
        <v>194</v>
      </c>
      <c r="I15" s="249" t="s">
        <v>83</v>
      </c>
      <c r="J15" s="259">
        <v>1.81</v>
      </c>
      <c r="K15" s="262">
        <v>1.37</v>
      </c>
      <c r="L15" s="125" t="s">
        <v>196</v>
      </c>
      <c r="M15" s="249" t="s">
        <v>158</v>
      </c>
      <c r="N15" s="253"/>
      <c r="O15" s="253"/>
    </row>
    <row r="16" spans="1:15" ht="24">
      <c r="A16" s="252" t="s">
        <v>19</v>
      </c>
      <c r="B16" s="252">
        <v>2120</v>
      </c>
      <c r="C16" s="249">
        <v>288806</v>
      </c>
      <c r="D16" s="250" t="s">
        <v>201</v>
      </c>
      <c r="E16" s="251" t="s">
        <v>202</v>
      </c>
      <c r="F16" s="249" t="s">
        <v>193</v>
      </c>
      <c r="G16" s="249">
        <v>124</v>
      </c>
      <c r="H16" s="251" t="s">
        <v>194</v>
      </c>
      <c r="I16" s="249" t="s">
        <v>83</v>
      </c>
      <c r="J16" s="259">
        <v>1.81</v>
      </c>
      <c r="K16" s="262">
        <v>1.37</v>
      </c>
      <c r="L16" s="125" t="s">
        <v>196</v>
      </c>
      <c r="M16" s="249" t="s">
        <v>158</v>
      </c>
      <c r="N16" s="253"/>
      <c r="O16" s="253"/>
    </row>
    <row r="17" spans="11:11">
      <c r="K17" s="60" t="s">
        <v>203</v>
      </c>
    </row>
    <row r="18" spans="11:11">
      <c r="K18" s="60"/>
    </row>
    <row r="19" spans="11:11">
      <c r="K19" s="60"/>
    </row>
    <row r="20" spans="11:11">
      <c r="K20" s="60"/>
    </row>
    <row r="21" spans="11:11">
      <c r="K21" s="60"/>
    </row>
    <row r="22" spans="11:11">
      <c r="K22" s="60"/>
    </row>
    <row r="23" spans="11:11">
      <c r="K23" s="60"/>
    </row>
    <row r="24" spans="11:11">
      <c r="K24" s="60"/>
    </row>
    <row r="25" spans="11:11">
      <c r="K25" s="60"/>
    </row>
  </sheetData>
  <phoneticPr fontId="91" type="noConversion"/>
  <hyperlinks>
    <hyperlink ref="A4" r:id="rId1"/>
    <hyperlink ref="A8" r:id="rId2"/>
    <hyperlink ref="A12" r:id="rId3"/>
    <hyperlink ref="A16" r:id="rId4"/>
  </hyperlinks>
  <pageMargins left="0.118055555555556" right="0.118055555555556" top="0.35416666666666702" bottom="0.35416666666666702" header="0.31388888888888899" footer="0.31388888888888899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7"/>
  <sheetViews>
    <sheetView zoomScale="60" zoomScaleNormal="60" workbookViewId="0">
      <selection activeCell="N31" sqref="N31"/>
    </sheetView>
  </sheetViews>
  <sheetFormatPr defaultColWidth="9" defaultRowHeight="13.5"/>
  <cols>
    <col min="1" max="1" width="12.125" customWidth="1"/>
    <col min="5" max="5" width="15.375" customWidth="1"/>
    <col min="10" max="10" width="11.875" customWidth="1"/>
    <col min="11" max="11" width="16.75" customWidth="1"/>
    <col min="12" max="13" width="12.25" customWidth="1"/>
    <col min="14" max="14" width="11.75" customWidth="1"/>
  </cols>
  <sheetData>
    <row r="1" spans="1:16" s="225" customFormat="1" ht="31.5" customHeight="1">
      <c r="A1" s="227" t="s">
        <v>0</v>
      </c>
      <c r="B1" s="228" t="s">
        <v>146</v>
      </c>
      <c r="C1" s="228" t="s">
        <v>1</v>
      </c>
      <c r="D1" s="227" t="s">
        <v>2</v>
      </c>
      <c r="E1" s="227" t="s">
        <v>3</v>
      </c>
      <c r="F1" s="227" t="s">
        <v>6</v>
      </c>
      <c r="G1" s="227" t="s">
        <v>54</v>
      </c>
      <c r="H1" s="207" t="s">
        <v>55</v>
      </c>
      <c r="I1" s="207" t="s">
        <v>56</v>
      </c>
      <c r="J1" s="232" t="s">
        <v>57</v>
      </c>
      <c r="K1" s="227" t="s">
        <v>7</v>
      </c>
      <c r="L1" s="233" t="s">
        <v>8</v>
      </c>
      <c r="M1" s="233" t="s">
        <v>9</v>
      </c>
      <c r="N1" s="234" t="s">
        <v>10</v>
      </c>
      <c r="O1" s="235" t="s">
        <v>11</v>
      </c>
      <c r="P1" s="235" t="s">
        <v>12</v>
      </c>
    </row>
    <row r="2" spans="1:16" s="226" customFormat="1" ht="15.75">
      <c r="A2" s="421" t="s">
        <v>13</v>
      </c>
      <c r="B2" s="421">
        <v>2059</v>
      </c>
      <c r="C2" s="421">
        <v>287962</v>
      </c>
      <c r="D2" s="421">
        <v>1603</v>
      </c>
      <c r="E2" s="421" t="s">
        <v>151</v>
      </c>
      <c r="F2" s="430" t="s">
        <v>16</v>
      </c>
      <c r="G2" s="413" t="s">
        <v>60</v>
      </c>
      <c r="H2" s="230" t="s">
        <v>61</v>
      </c>
      <c r="I2" s="236">
        <v>1256</v>
      </c>
      <c r="J2" s="421">
        <v>3450</v>
      </c>
      <c r="K2" s="416" t="s">
        <v>147</v>
      </c>
      <c r="L2" s="417">
        <v>1.39</v>
      </c>
      <c r="M2" s="431">
        <v>1.22</v>
      </c>
      <c r="N2" s="434">
        <v>43563</v>
      </c>
      <c r="O2" s="421"/>
      <c r="P2" s="421"/>
    </row>
    <row r="3" spans="1:16" s="226" customFormat="1" ht="15.75">
      <c r="A3" s="422"/>
      <c r="B3" s="422"/>
      <c r="C3" s="422"/>
      <c r="D3" s="422"/>
      <c r="E3" s="422"/>
      <c r="F3" s="430"/>
      <c r="G3" s="413"/>
      <c r="H3" s="230" t="s">
        <v>63</v>
      </c>
      <c r="I3" s="236">
        <v>1008</v>
      </c>
      <c r="J3" s="422"/>
      <c r="K3" s="416"/>
      <c r="L3" s="417"/>
      <c r="M3" s="432"/>
      <c r="N3" s="413"/>
      <c r="O3" s="422"/>
      <c r="P3" s="422"/>
    </row>
    <row r="4" spans="1:16" s="226" customFormat="1" ht="15.75">
      <c r="A4" s="423"/>
      <c r="B4" s="423"/>
      <c r="C4" s="423"/>
      <c r="D4" s="423"/>
      <c r="E4" s="423"/>
      <c r="F4" s="430"/>
      <c r="G4" s="413"/>
      <c r="H4" s="230" t="s">
        <v>65</v>
      </c>
      <c r="I4" s="236">
        <v>1186</v>
      </c>
      <c r="J4" s="423"/>
      <c r="K4" s="416"/>
      <c r="L4" s="417"/>
      <c r="M4" s="433"/>
      <c r="N4" s="413"/>
      <c r="O4" s="423"/>
      <c r="P4" s="423"/>
    </row>
    <row r="5" spans="1:16" s="226" customFormat="1" ht="15.75">
      <c r="A5" s="421" t="s">
        <v>13</v>
      </c>
      <c r="B5" s="421">
        <v>2057</v>
      </c>
      <c r="C5" s="421">
        <v>287926</v>
      </c>
      <c r="D5" s="421">
        <v>1604</v>
      </c>
      <c r="E5" s="421" t="s">
        <v>67</v>
      </c>
      <c r="F5" s="430" t="s">
        <v>16</v>
      </c>
      <c r="G5" s="413" t="s">
        <v>60</v>
      </c>
      <c r="H5" s="230" t="s">
        <v>61</v>
      </c>
      <c r="I5" s="236">
        <v>1024</v>
      </c>
      <c r="J5" s="421">
        <v>2579</v>
      </c>
      <c r="K5" s="416" t="s">
        <v>147</v>
      </c>
      <c r="L5" s="417">
        <v>1.3</v>
      </c>
      <c r="M5" s="431">
        <v>1.1299999999999999</v>
      </c>
      <c r="N5" s="434">
        <v>43563</v>
      </c>
      <c r="O5" s="421"/>
      <c r="P5" s="421"/>
    </row>
    <row r="6" spans="1:16" s="226" customFormat="1" ht="15.75">
      <c r="A6" s="422"/>
      <c r="B6" s="422"/>
      <c r="C6" s="422"/>
      <c r="D6" s="422"/>
      <c r="E6" s="422"/>
      <c r="F6" s="430"/>
      <c r="G6" s="413"/>
      <c r="H6" s="230" t="s">
        <v>63</v>
      </c>
      <c r="I6" s="236">
        <v>565</v>
      </c>
      <c r="J6" s="422"/>
      <c r="K6" s="416"/>
      <c r="L6" s="417"/>
      <c r="M6" s="432"/>
      <c r="N6" s="413"/>
      <c r="O6" s="422"/>
      <c r="P6" s="422"/>
    </row>
    <row r="7" spans="1:16" s="226" customFormat="1" ht="15.75">
      <c r="A7" s="423"/>
      <c r="B7" s="423"/>
      <c r="C7" s="423"/>
      <c r="D7" s="423"/>
      <c r="E7" s="423"/>
      <c r="F7" s="430"/>
      <c r="G7" s="413"/>
      <c r="H7" s="230" t="s">
        <v>65</v>
      </c>
      <c r="I7" s="236">
        <v>990</v>
      </c>
      <c r="J7" s="423"/>
      <c r="K7" s="416"/>
      <c r="L7" s="417"/>
      <c r="M7" s="433"/>
      <c r="N7" s="413"/>
      <c r="O7" s="423"/>
      <c r="P7" s="423"/>
    </row>
    <row r="8" spans="1:16" s="226" customFormat="1" ht="15.75">
      <c r="A8" s="421" t="s">
        <v>13</v>
      </c>
      <c r="B8" s="421">
        <v>2061</v>
      </c>
      <c r="C8" s="421">
        <v>287944</v>
      </c>
      <c r="D8" s="421">
        <v>1605</v>
      </c>
      <c r="E8" s="421" t="s">
        <v>152</v>
      </c>
      <c r="F8" s="430" t="s">
        <v>16</v>
      </c>
      <c r="G8" s="413" t="s">
        <v>60</v>
      </c>
      <c r="H8" s="230" t="s">
        <v>61</v>
      </c>
      <c r="I8" s="236">
        <v>1249</v>
      </c>
      <c r="J8" s="421">
        <v>2471</v>
      </c>
      <c r="K8" s="416" t="s">
        <v>147</v>
      </c>
      <c r="L8" s="417">
        <v>1.3</v>
      </c>
      <c r="M8" s="431">
        <v>1.1299999999999999</v>
      </c>
      <c r="N8" s="434">
        <v>43563</v>
      </c>
      <c r="O8" s="421"/>
      <c r="P8" s="421"/>
    </row>
    <row r="9" spans="1:16" s="226" customFormat="1" ht="15.75">
      <c r="A9" s="422"/>
      <c r="B9" s="422"/>
      <c r="C9" s="422"/>
      <c r="D9" s="422"/>
      <c r="E9" s="422"/>
      <c r="F9" s="430"/>
      <c r="G9" s="413"/>
      <c r="H9" s="230" t="s">
        <v>63</v>
      </c>
      <c r="I9" s="236">
        <v>676</v>
      </c>
      <c r="J9" s="422"/>
      <c r="K9" s="416"/>
      <c r="L9" s="417"/>
      <c r="M9" s="432"/>
      <c r="N9" s="413"/>
      <c r="O9" s="422"/>
      <c r="P9" s="422"/>
    </row>
    <row r="10" spans="1:16" s="226" customFormat="1" ht="15.75">
      <c r="A10" s="423"/>
      <c r="B10" s="423"/>
      <c r="C10" s="423"/>
      <c r="D10" s="423"/>
      <c r="E10" s="423"/>
      <c r="F10" s="430"/>
      <c r="G10" s="413"/>
      <c r="H10" s="230" t="s">
        <v>65</v>
      </c>
      <c r="I10" s="236">
        <v>546</v>
      </c>
      <c r="J10" s="423"/>
      <c r="K10" s="416"/>
      <c r="L10" s="417"/>
      <c r="M10" s="433"/>
      <c r="N10" s="413"/>
      <c r="O10" s="423"/>
      <c r="P10" s="423"/>
    </row>
    <row r="12" spans="1:16" ht="15">
      <c r="I12" s="237" t="s">
        <v>41</v>
      </c>
      <c r="J12" s="238">
        <v>8500</v>
      </c>
      <c r="K12" s="435" t="s">
        <v>42</v>
      </c>
      <c r="L12" s="435"/>
      <c r="M12" s="435"/>
      <c r="N12" s="121" t="s">
        <v>204</v>
      </c>
    </row>
    <row r="17" spans="9:10" ht="15.75">
      <c r="I17" s="239" t="s">
        <v>153</v>
      </c>
      <c r="J17" s="240">
        <v>8500</v>
      </c>
    </row>
  </sheetData>
  <mergeCells count="43">
    <mergeCell ref="P2:P4"/>
    <mergeCell ref="P5:P7"/>
    <mergeCell ref="P8:P10"/>
    <mergeCell ref="N2:N4"/>
    <mergeCell ref="N5:N7"/>
    <mergeCell ref="N8:N10"/>
    <mergeCell ref="O2:O4"/>
    <mergeCell ref="O5:O7"/>
    <mergeCell ref="O8:O10"/>
    <mergeCell ref="L2:L4"/>
    <mergeCell ref="L5:L7"/>
    <mergeCell ref="L8:L10"/>
    <mergeCell ref="M2:M4"/>
    <mergeCell ref="M5:M7"/>
    <mergeCell ref="M8:M10"/>
    <mergeCell ref="J2:J4"/>
    <mergeCell ref="J5:J7"/>
    <mergeCell ref="J8:J10"/>
    <mergeCell ref="K2:K4"/>
    <mergeCell ref="K5:K7"/>
    <mergeCell ref="K8:K10"/>
    <mergeCell ref="F2:F4"/>
    <mergeCell ref="F5:F7"/>
    <mergeCell ref="F8:F10"/>
    <mergeCell ref="G2:G4"/>
    <mergeCell ref="G5:G7"/>
    <mergeCell ref="G8:G10"/>
    <mergeCell ref="K12:M12"/>
    <mergeCell ref="A2:A4"/>
    <mergeCell ref="A5:A7"/>
    <mergeCell ref="A8:A10"/>
    <mergeCell ref="B2:B4"/>
    <mergeCell ref="B5:B7"/>
    <mergeCell ref="B8:B10"/>
    <mergeCell ref="C2:C4"/>
    <mergeCell ref="C5:C7"/>
    <mergeCell ref="C8:C10"/>
    <mergeCell ref="D2:D4"/>
    <mergeCell ref="D5:D7"/>
    <mergeCell ref="D8:D10"/>
    <mergeCell ref="E2:E4"/>
    <mergeCell ref="E5:E7"/>
    <mergeCell ref="E8:E10"/>
  </mergeCells>
  <phoneticPr fontId="91" type="noConversion"/>
  <pageMargins left="0.118055555555556" right="0.118055555555556" top="0.55000000000000004" bottom="0.55000000000000004" header="0.31388888888888899" footer="0.31388888888888899"/>
  <pageSetup paperSize="9"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88"/>
  <sheetViews>
    <sheetView workbookViewId="0">
      <selection activeCell="A4" sqref="A4"/>
    </sheetView>
  </sheetViews>
  <sheetFormatPr defaultColWidth="9" defaultRowHeight="13.5"/>
  <cols>
    <col min="2" max="2" width="6.375" customWidth="1"/>
    <col min="3" max="3" width="7.375" customWidth="1"/>
    <col min="4" max="4" width="6.375" customWidth="1"/>
    <col min="5" max="5" width="29" customWidth="1"/>
    <col min="6" max="6" width="14.125" customWidth="1"/>
    <col min="7" max="7" width="6.75" customWidth="1"/>
    <col min="8" max="8" width="22.375" customWidth="1"/>
    <col min="9" max="9" width="11.625" customWidth="1"/>
  </cols>
  <sheetData>
    <row r="1" spans="1:12">
      <c r="A1" s="206" t="s">
        <v>0</v>
      </c>
      <c r="B1" s="206" t="s">
        <v>146</v>
      </c>
      <c r="C1" s="206" t="s">
        <v>1</v>
      </c>
      <c r="D1" s="206" t="s">
        <v>2</v>
      </c>
      <c r="E1" s="206" t="s">
        <v>3</v>
      </c>
      <c r="F1" s="206" t="s">
        <v>77</v>
      </c>
      <c r="G1" s="206" t="s">
        <v>5</v>
      </c>
      <c r="H1" s="206" t="s">
        <v>6</v>
      </c>
      <c r="I1" s="206" t="s">
        <v>7</v>
      </c>
      <c r="J1" s="206" t="s">
        <v>78</v>
      </c>
      <c r="K1" s="206" t="s">
        <v>9</v>
      </c>
      <c r="L1" s="206" t="s">
        <v>10</v>
      </c>
    </row>
    <row r="2" spans="1:12" ht="15" customHeight="1">
      <c r="A2" s="4" t="s">
        <v>13</v>
      </c>
      <c r="B2" s="4">
        <v>2140</v>
      </c>
      <c r="C2" s="212">
        <v>295360</v>
      </c>
      <c r="D2" s="212">
        <v>5294</v>
      </c>
      <c r="E2" s="212" t="s">
        <v>205</v>
      </c>
      <c r="F2" s="212" t="s">
        <v>206</v>
      </c>
      <c r="G2" s="213">
        <v>1960</v>
      </c>
      <c r="H2" s="212" t="s">
        <v>82</v>
      </c>
      <c r="I2" s="212" t="s">
        <v>83</v>
      </c>
      <c r="J2" s="216">
        <v>1.39</v>
      </c>
      <c r="K2" s="216">
        <v>1.22</v>
      </c>
      <c r="L2" s="212" t="s">
        <v>207</v>
      </c>
    </row>
    <row r="3" spans="1:12">
      <c r="A3" s="4" t="s">
        <v>13</v>
      </c>
      <c r="B3" s="4">
        <v>2140</v>
      </c>
      <c r="C3" s="212">
        <v>295379</v>
      </c>
      <c r="D3" s="212">
        <v>5294</v>
      </c>
      <c r="E3" s="212" t="s">
        <v>205</v>
      </c>
      <c r="F3" s="212" t="s">
        <v>206</v>
      </c>
      <c r="G3" s="213">
        <v>1933</v>
      </c>
      <c r="H3" s="212" t="s">
        <v>82</v>
      </c>
      <c r="I3" s="212" t="s">
        <v>85</v>
      </c>
      <c r="J3" s="216">
        <v>1.39</v>
      </c>
      <c r="K3" s="216">
        <v>1.22</v>
      </c>
      <c r="L3" s="212" t="s">
        <v>207</v>
      </c>
    </row>
    <row r="4" spans="1:12" ht="22.5">
      <c r="A4" s="9" t="s">
        <v>19</v>
      </c>
      <c r="B4" s="4">
        <v>2140</v>
      </c>
      <c r="C4" s="212">
        <v>295938</v>
      </c>
      <c r="D4" s="212">
        <v>5294</v>
      </c>
      <c r="E4" s="212" t="s">
        <v>205</v>
      </c>
      <c r="F4" s="212" t="s">
        <v>206</v>
      </c>
      <c r="G4" s="213">
        <v>1453</v>
      </c>
      <c r="H4" s="212" t="s">
        <v>82</v>
      </c>
      <c r="I4" s="212" t="s">
        <v>85</v>
      </c>
      <c r="J4" s="216">
        <v>1.39</v>
      </c>
      <c r="K4" s="216">
        <v>1.22</v>
      </c>
      <c r="L4" s="212" t="s">
        <v>207</v>
      </c>
    </row>
    <row r="5" spans="1:12">
      <c r="A5" s="4"/>
      <c r="B5" s="4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>
      <c r="A6" s="4" t="s">
        <v>13</v>
      </c>
      <c r="B6" s="4">
        <v>2141</v>
      </c>
      <c r="C6" s="212">
        <v>295424</v>
      </c>
      <c r="D6" s="212">
        <v>5297</v>
      </c>
      <c r="E6" s="212" t="s">
        <v>208</v>
      </c>
      <c r="F6" s="212" t="s">
        <v>209</v>
      </c>
      <c r="G6" s="212">
        <v>833</v>
      </c>
      <c r="H6" s="212" t="s">
        <v>82</v>
      </c>
      <c r="I6" s="212" t="s">
        <v>83</v>
      </c>
      <c r="J6" s="216">
        <v>1.39</v>
      </c>
      <c r="K6" s="216">
        <v>1.22</v>
      </c>
      <c r="L6" s="212" t="s">
        <v>207</v>
      </c>
    </row>
    <row r="7" spans="1:12">
      <c r="A7" s="4" t="s">
        <v>13</v>
      </c>
      <c r="B7" s="4">
        <v>2141</v>
      </c>
      <c r="C7" s="214">
        <v>295433</v>
      </c>
      <c r="D7" s="212">
        <v>5297</v>
      </c>
      <c r="E7" s="212" t="s">
        <v>208</v>
      </c>
      <c r="F7" s="212" t="s">
        <v>209</v>
      </c>
      <c r="G7" s="212">
        <v>785</v>
      </c>
      <c r="H7" s="212" t="s">
        <v>82</v>
      </c>
      <c r="I7" s="212" t="s">
        <v>85</v>
      </c>
      <c r="J7" s="216">
        <v>1.39</v>
      </c>
      <c r="K7" s="216">
        <v>1.22</v>
      </c>
      <c r="L7" s="212" t="s">
        <v>207</v>
      </c>
    </row>
    <row r="8" spans="1:12" ht="22.5">
      <c r="A8" s="9" t="s">
        <v>19</v>
      </c>
      <c r="B8" s="4">
        <v>2141</v>
      </c>
      <c r="C8" s="212">
        <v>295965</v>
      </c>
      <c r="D8" s="212">
        <v>5297</v>
      </c>
      <c r="E8" s="212" t="s">
        <v>208</v>
      </c>
      <c r="F8" s="212" t="s">
        <v>209</v>
      </c>
      <c r="G8" s="212">
        <v>604</v>
      </c>
      <c r="H8" s="212" t="s">
        <v>82</v>
      </c>
      <c r="I8" s="212" t="s">
        <v>85</v>
      </c>
      <c r="J8" s="216">
        <v>1.39</v>
      </c>
      <c r="K8" s="216">
        <v>1.22</v>
      </c>
      <c r="L8" s="212" t="s">
        <v>207</v>
      </c>
    </row>
    <row r="9" spans="1:12">
      <c r="A9" s="9"/>
      <c r="B9" s="9"/>
      <c r="C9" s="212"/>
      <c r="D9" s="212"/>
      <c r="E9" s="212"/>
      <c r="F9" s="212"/>
      <c r="G9" s="212"/>
      <c r="H9" s="212"/>
      <c r="I9" s="212"/>
      <c r="J9" s="212"/>
      <c r="K9" s="212"/>
      <c r="L9" s="212"/>
    </row>
    <row r="10" spans="1:12">
      <c r="A10" s="4" t="s">
        <v>13</v>
      </c>
      <c r="B10" s="4">
        <v>2142</v>
      </c>
      <c r="C10" s="212">
        <v>295388</v>
      </c>
      <c r="D10" s="212">
        <v>5295</v>
      </c>
      <c r="E10" s="212" t="s">
        <v>210</v>
      </c>
      <c r="F10" s="212" t="s">
        <v>211</v>
      </c>
      <c r="G10" s="213">
        <v>1764</v>
      </c>
      <c r="H10" s="212" t="s">
        <v>82</v>
      </c>
      <c r="I10" s="212" t="s">
        <v>83</v>
      </c>
      <c r="J10" s="216">
        <v>1.53</v>
      </c>
      <c r="K10" s="216">
        <v>1.33</v>
      </c>
      <c r="L10" s="212" t="s">
        <v>207</v>
      </c>
    </row>
    <row r="11" spans="1:12">
      <c r="A11" s="4" t="s">
        <v>13</v>
      </c>
      <c r="B11" s="4">
        <v>2142</v>
      </c>
      <c r="C11" s="212">
        <v>295397</v>
      </c>
      <c r="D11" s="212">
        <v>5295</v>
      </c>
      <c r="E11" s="212" t="s">
        <v>210</v>
      </c>
      <c r="F11" s="212" t="s">
        <v>211</v>
      </c>
      <c r="G11" s="213">
        <v>1736</v>
      </c>
      <c r="H11" s="212" t="s">
        <v>82</v>
      </c>
      <c r="I11" s="212" t="s">
        <v>85</v>
      </c>
      <c r="J11" s="216">
        <v>1.53</v>
      </c>
      <c r="K11" s="216">
        <v>1.33</v>
      </c>
      <c r="L11" s="212" t="s">
        <v>207</v>
      </c>
    </row>
    <row r="12" spans="1:12" ht="22.5">
      <c r="A12" s="9" t="s">
        <v>19</v>
      </c>
      <c r="B12" s="4">
        <v>2142</v>
      </c>
      <c r="C12" s="212">
        <v>295947</v>
      </c>
      <c r="D12" s="212">
        <v>5295</v>
      </c>
      <c r="E12" s="212" t="s">
        <v>210</v>
      </c>
      <c r="F12" s="212" t="s">
        <v>211</v>
      </c>
      <c r="G12" s="213">
        <v>1306</v>
      </c>
      <c r="H12" s="212" t="s">
        <v>82</v>
      </c>
      <c r="I12" s="212" t="s">
        <v>85</v>
      </c>
      <c r="J12" s="216">
        <v>1.53</v>
      </c>
      <c r="K12" s="216">
        <v>1.33</v>
      </c>
      <c r="L12" s="212" t="s">
        <v>207</v>
      </c>
    </row>
    <row r="13" spans="1:12">
      <c r="A13" s="4"/>
      <c r="B13" s="4"/>
      <c r="C13" s="212"/>
      <c r="D13" s="212"/>
      <c r="E13" s="212"/>
      <c r="F13" s="212"/>
      <c r="G13" s="212"/>
      <c r="H13" s="212"/>
      <c r="I13" s="212"/>
      <c r="J13" s="212"/>
      <c r="K13" s="212"/>
      <c r="L13" s="212"/>
    </row>
    <row r="14" spans="1:12">
      <c r="A14" s="4" t="s">
        <v>13</v>
      </c>
      <c r="B14" s="4">
        <v>2143</v>
      </c>
      <c r="C14" s="212">
        <v>295406</v>
      </c>
      <c r="D14" s="212">
        <v>5296</v>
      </c>
      <c r="E14" s="212" t="s">
        <v>212</v>
      </c>
      <c r="F14" s="212" t="s">
        <v>211</v>
      </c>
      <c r="G14" s="213">
        <v>1078</v>
      </c>
      <c r="H14" s="212" t="s">
        <v>82</v>
      </c>
      <c r="I14" s="212" t="s">
        <v>83</v>
      </c>
      <c r="J14" s="216">
        <v>1.53</v>
      </c>
      <c r="K14" s="216">
        <v>1.33</v>
      </c>
      <c r="L14" s="212" t="s">
        <v>207</v>
      </c>
    </row>
    <row r="15" spans="1:12">
      <c r="A15" s="4" t="s">
        <v>13</v>
      </c>
      <c r="B15" s="4">
        <v>2143</v>
      </c>
      <c r="C15" s="212">
        <v>295415</v>
      </c>
      <c r="D15" s="212">
        <v>5296</v>
      </c>
      <c r="E15" s="212" t="s">
        <v>212</v>
      </c>
      <c r="F15" s="212" t="s">
        <v>211</v>
      </c>
      <c r="G15" s="213">
        <v>1050</v>
      </c>
      <c r="H15" s="212" t="s">
        <v>82</v>
      </c>
      <c r="I15" s="212" t="s">
        <v>85</v>
      </c>
      <c r="J15" s="216">
        <v>1.53</v>
      </c>
      <c r="K15" s="216">
        <v>1.33</v>
      </c>
      <c r="L15" s="212" t="s">
        <v>207</v>
      </c>
    </row>
    <row r="16" spans="1:12" ht="22.5">
      <c r="A16" s="9" t="s">
        <v>19</v>
      </c>
      <c r="B16" s="4">
        <v>2143</v>
      </c>
      <c r="C16" s="212">
        <v>295956</v>
      </c>
      <c r="D16" s="212">
        <v>5296</v>
      </c>
      <c r="E16" s="212" t="s">
        <v>212</v>
      </c>
      <c r="F16" s="212" t="s">
        <v>211</v>
      </c>
      <c r="G16" s="212">
        <v>795</v>
      </c>
      <c r="H16" s="212" t="s">
        <v>82</v>
      </c>
      <c r="I16" s="212" t="s">
        <v>85</v>
      </c>
      <c r="J16" s="216">
        <v>1.53</v>
      </c>
      <c r="K16" s="216">
        <v>1.33</v>
      </c>
      <c r="L16" s="212" t="s">
        <v>207</v>
      </c>
    </row>
    <row r="17" spans="1:12">
      <c r="A17" s="4"/>
      <c r="B17" s="4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>
      <c r="A18" s="4" t="s">
        <v>13</v>
      </c>
      <c r="B18" s="4">
        <v>2144</v>
      </c>
      <c r="C18" s="212">
        <v>295442</v>
      </c>
      <c r="D18" s="212">
        <v>5298</v>
      </c>
      <c r="E18" s="212" t="s">
        <v>213</v>
      </c>
      <c r="F18" s="212" t="s">
        <v>214</v>
      </c>
      <c r="G18" s="213">
        <v>1568</v>
      </c>
      <c r="H18" s="212" t="s">
        <v>82</v>
      </c>
      <c r="I18" s="212" t="s">
        <v>83</v>
      </c>
      <c r="J18" s="216">
        <v>1.3</v>
      </c>
      <c r="K18" s="216">
        <v>1.1299999999999999</v>
      </c>
      <c r="L18" s="212" t="s">
        <v>207</v>
      </c>
    </row>
    <row r="19" spans="1:12">
      <c r="A19" s="4" t="s">
        <v>13</v>
      </c>
      <c r="B19" s="4">
        <v>2144</v>
      </c>
      <c r="C19" s="212">
        <v>295451</v>
      </c>
      <c r="D19" s="212">
        <v>5298</v>
      </c>
      <c r="E19" s="212" t="s">
        <v>213</v>
      </c>
      <c r="F19" s="212" t="s">
        <v>214</v>
      </c>
      <c r="G19" s="215">
        <v>1610</v>
      </c>
      <c r="H19" s="212" t="s">
        <v>82</v>
      </c>
      <c r="I19" s="212" t="s">
        <v>85</v>
      </c>
      <c r="J19" s="216">
        <v>1.3</v>
      </c>
      <c r="K19" s="216">
        <v>1.1299999999999999</v>
      </c>
      <c r="L19" s="212" t="s">
        <v>207</v>
      </c>
    </row>
    <row r="20" spans="1:12" ht="22.5">
      <c r="A20" s="9" t="s">
        <v>19</v>
      </c>
      <c r="B20" s="4">
        <v>2144</v>
      </c>
      <c r="C20" s="212">
        <v>295974</v>
      </c>
      <c r="D20" s="212">
        <v>5298</v>
      </c>
      <c r="E20" s="212" t="s">
        <v>213</v>
      </c>
      <c r="F20" s="212" t="s">
        <v>214</v>
      </c>
      <c r="G20" s="213">
        <v>1175</v>
      </c>
      <c r="H20" s="212" t="s">
        <v>82</v>
      </c>
      <c r="I20" s="212" t="s">
        <v>85</v>
      </c>
      <c r="J20" s="216">
        <v>1.3</v>
      </c>
      <c r="K20" s="216">
        <v>1.1299999999999999</v>
      </c>
      <c r="L20" s="212" t="s">
        <v>207</v>
      </c>
    </row>
    <row r="21" spans="1:12">
      <c r="A21" s="4"/>
      <c r="B21" s="4"/>
      <c r="C21" s="212"/>
      <c r="D21" s="212"/>
      <c r="E21" s="212"/>
      <c r="F21" s="212"/>
      <c r="G21" s="212"/>
      <c r="H21" s="212"/>
      <c r="I21" s="212"/>
      <c r="J21" s="212"/>
      <c r="K21" s="212"/>
      <c r="L21" s="212"/>
    </row>
    <row r="22" spans="1:12">
      <c r="A22" s="4" t="s">
        <v>13</v>
      </c>
      <c r="B22" s="4">
        <v>2145</v>
      </c>
      <c r="C22" s="212">
        <v>295507</v>
      </c>
      <c r="D22" s="212">
        <v>5299</v>
      </c>
      <c r="E22" s="212" t="s">
        <v>215</v>
      </c>
      <c r="F22" s="212" t="s">
        <v>211</v>
      </c>
      <c r="G22" s="213">
        <v>1029</v>
      </c>
      <c r="H22" s="212" t="s">
        <v>82</v>
      </c>
      <c r="I22" s="212" t="s">
        <v>83</v>
      </c>
      <c r="J22" s="216">
        <v>1.39</v>
      </c>
      <c r="K22" s="216">
        <v>1.23</v>
      </c>
      <c r="L22" s="212" t="s">
        <v>207</v>
      </c>
    </row>
    <row r="23" spans="1:12">
      <c r="A23" s="4" t="s">
        <v>13</v>
      </c>
      <c r="B23" s="4">
        <v>2145</v>
      </c>
      <c r="C23" s="212">
        <v>295516</v>
      </c>
      <c r="D23" s="212">
        <v>5299</v>
      </c>
      <c r="E23" s="212" t="s">
        <v>215</v>
      </c>
      <c r="F23" s="212" t="s">
        <v>211</v>
      </c>
      <c r="G23" s="213">
        <v>1010</v>
      </c>
      <c r="H23" s="212" t="s">
        <v>82</v>
      </c>
      <c r="I23" s="212" t="s">
        <v>85</v>
      </c>
      <c r="J23" s="216">
        <v>1.39</v>
      </c>
      <c r="K23" s="216">
        <v>1.23</v>
      </c>
      <c r="L23" s="212" t="s">
        <v>207</v>
      </c>
    </row>
    <row r="24" spans="1:12" ht="22.5">
      <c r="A24" s="9" t="s">
        <v>19</v>
      </c>
      <c r="B24" s="4">
        <v>2145</v>
      </c>
      <c r="C24" s="212">
        <v>295983</v>
      </c>
      <c r="D24" s="212">
        <v>5299</v>
      </c>
      <c r="E24" s="212" t="s">
        <v>215</v>
      </c>
      <c r="F24" s="212" t="s">
        <v>211</v>
      </c>
      <c r="G24" s="212">
        <v>753</v>
      </c>
      <c r="H24" s="212" t="s">
        <v>82</v>
      </c>
      <c r="I24" s="212" t="s">
        <v>85</v>
      </c>
      <c r="J24" s="216">
        <v>1.39</v>
      </c>
      <c r="K24" s="216">
        <v>1.23</v>
      </c>
      <c r="L24" s="212" t="s">
        <v>207</v>
      </c>
    </row>
    <row r="25" spans="1:12">
      <c r="A25" s="4"/>
      <c r="B25" s="4"/>
      <c r="C25" s="212"/>
      <c r="D25" s="212"/>
      <c r="E25" s="212"/>
      <c r="F25" s="212"/>
      <c r="G25" s="212"/>
      <c r="H25" s="212"/>
      <c r="I25" s="212"/>
      <c r="J25" s="212"/>
      <c r="K25" s="212"/>
      <c r="L25" s="212"/>
    </row>
    <row r="26" spans="1:12">
      <c r="A26" s="4" t="s">
        <v>13</v>
      </c>
      <c r="B26" s="4">
        <v>2146</v>
      </c>
      <c r="C26" s="212">
        <v>295570</v>
      </c>
      <c r="D26" s="212">
        <v>5300</v>
      </c>
      <c r="E26" s="212" t="s">
        <v>216</v>
      </c>
      <c r="F26" s="212" t="s">
        <v>211</v>
      </c>
      <c r="G26" s="212">
        <v>784</v>
      </c>
      <c r="H26" s="212" t="s">
        <v>82</v>
      </c>
      <c r="I26" s="212" t="s">
        <v>83</v>
      </c>
      <c r="J26" s="216">
        <v>1.39</v>
      </c>
      <c r="K26" s="216">
        <v>1.23</v>
      </c>
      <c r="L26" s="212" t="s">
        <v>207</v>
      </c>
    </row>
    <row r="27" spans="1:12">
      <c r="A27" s="4" t="s">
        <v>13</v>
      </c>
      <c r="B27" s="4">
        <v>2146</v>
      </c>
      <c r="C27" s="212">
        <v>295580</v>
      </c>
      <c r="D27" s="212">
        <v>5300</v>
      </c>
      <c r="E27" s="212" t="s">
        <v>216</v>
      </c>
      <c r="F27" s="212" t="s">
        <v>211</v>
      </c>
      <c r="G27" s="212">
        <v>773</v>
      </c>
      <c r="H27" s="212" t="s">
        <v>82</v>
      </c>
      <c r="I27" s="212" t="s">
        <v>85</v>
      </c>
      <c r="J27" s="216">
        <v>1.39</v>
      </c>
      <c r="K27" s="216">
        <v>1.23</v>
      </c>
      <c r="L27" s="212" t="s">
        <v>207</v>
      </c>
    </row>
    <row r="28" spans="1:12" ht="22.5">
      <c r="A28" s="9" t="s">
        <v>19</v>
      </c>
      <c r="B28" s="4">
        <v>2146</v>
      </c>
      <c r="C28" s="212">
        <v>295992</v>
      </c>
      <c r="D28" s="212">
        <v>5300</v>
      </c>
      <c r="E28" s="212" t="s">
        <v>216</v>
      </c>
      <c r="F28" s="212" t="s">
        <v>211</v>
      </c>
      <c r="G28" s="212">
        <v>575</v>
      </c>
      <c r="H28" s="212" t="s">
        <v>82</v>
      </c>
      <c r="I28" s="212" t="s">
        <v>85</v>
      </c>
      <c r="J28" s="216">
        <v>1.39</v>
      </c>
      <c r="K28" s="216">
        <v>1.23</v>
      </c>
      <c r="L28" s="212" t="s">
        <v>207</v>
      </c>
    </row>
    <row r="29" spans="1:12">
      <c r="A29" s="9"/>
      <c r="B29" s="9"/>
      <c r="C29" s="212"/>
      <c r="D29" s="212"/>
      <c r="E29" s="212"/>
      <c r="F29" s="212"/>
      <c r="G29" s="212"/>
      <c r="H29" s="212"/>
      <c r="I29" s="212"/>
      <c r="J29" s="212"/>
      <c r="K29" s="212"/>
      <c r="L29" s="212"/>
    </row>
    <row r="30" spans="1:12">
      <c r="A30" s="4" t="s">
        <v>13</v>
      </c>
      <c r="B30" s="4">
        <v>2147</v>
      </c>
      <c r="C30" s="212">
        <v>295599</v>
      </c>
      <c r="D30" s="212" t="s">
        <v>217</v>
      </c>
      <c r="E30" s="212" t="s">
        <v>218</v>
      </c>
      <c r="F30" s="212" t="s">
        <v>214</v>
      </c>
      <c r="G30" s="213">
        <v>1656</v>
      </c>
      <c r="H30" s="212" t="s">
        <v>82</v>
      </c>
      <c r="I30" s="212" t="s">
        <v>90</v>
      </c>
      <c r="J30" s="216">
        <v>1.3</v>
      </c>
      <c r="K30" s="216">
        <v>1.1299999999999999</v>
      </c>
      <c r="L30" s="212" t="s">
        <v>207</v>
      </c>
    </row>
    <row r="31" spans="1:12">
      <c r="A31" s="4" t="s">
        <v>13</v>
      </c>
      <c r="B31" s="4">
        <v>2147</v>
      </c>
      <c r="C31" s="212">
        <v>295608</v>
      </c>
      <c r="D31" s="212" t="s">
        <v>217</v>
      </c>
      <c r="E31" s="212" t="s">
        <v>218</v>
      </c>
      <c r="F31" s="212" t="s">
        <v>214</v>
      </c>
      <c r="G31" s="212">
        <v>722</v>
      </c>
      <c r="H31" s="212" t="s">
        <v>82</v>
      </c>
      <c r="I31" s="212" t="s">
        <v>85</v>
      </c>
      <c r="J31" s="216">
        <v>1.3</v>
      </c>
      <c r="K31" s="216">
        <v>1.1299999999999999</v>
      </c>
      <c r="L31" s="212" t="s">
        <v>207</v>
      </c>
    </row>
    <row r="32" spans="1:12" ht="22.5">
      <c r="A32" s="9" t="s">
        <v>19</v>
      </c>
      <c r="B32" s="4">
        <v>2147</v>
      </c>
      <c r="C32" s="212">
        <v>296001</v>
      </c>
      <c r="D32" s="212" t="s">
        <v>217</v>
      </c>
      <c r="E32" s="212" t="s">
        <v>218</v>
      </c>
      <c r="F32" s="212" t="s">
        <v>214</v>
      </c>
      <c r="G32" s="212">
        <v>833</v>
      </c>
      <c r="H32" s="212" t="s">
        <v>82</v>
      </c>
      <c r="I32" s="212" t="s">
        <v>85</v>
      </c>
      <c r="J32" s="216">
        <v>1.3</v>
      </c>
      <c r="K32" s="216">
        <v>1.1299999999999999</v>
      </c>
      <c r="L32" s="212" t="s">
        <v>207</v>
      </c>
    </row>
    <row r="33" spans="1:12">
      <c r="A33" s="9"/>
      <c r="B33" s="9"/>
      <c r="C33" s="212"/>
      <c r="D33" s="212"/>
      <c r="E33" s="212"/>
      <c r="F33" s="212"/>
      <c r="G33" s="212"/>
      <c r="H33" s="212"/>
      <c r="I33" s="212"/>
      <c r="J33" s="212"/>
      <c r="K33" s="212"/>
      <c r="L33" s="212"/>
    </row>
    <row r="34" spans="1:12">
      <c r="A34" s="4" t="s">
        <v>13</v>
      </c>
      <c r="B34" s="4">
        <v>2148</v>
      </c>
      <c r="C34" s="212">
        <v>295617</v>
      </c>
      <c r="D34" s="212">
        <v>5302</v>
      </c>
      <c r="E34" s="212" t="s">
        <v>219</v>
      </c>
      <c r="F34" s="212" t="s">
        <v>209</v>
      </c>
      <c r="G34" s="213">
        <v>1404</v>
      </c>
      <c r="H34" s="212" t="s">
        <v>82</v>
      </c>
      <c r="I34" s="212" t="s">
        <v>90</v>
      </c>
      <c r="J34" s="216">
        <v>1.3</v>
      </c>
      <c r="K34" s="216">
        <v>1.1299999999999999</v>
      </c>
      <c r="L34" s="212" t="s">
        <v>207</v>
      </c>
    </row>
    <row r="35" spans="1:12">
      <c r="A35" s="4" t="s">
        <v>13</v>
      </c>
      <c r="B35" s="4">
        <v>2148</v>
      </c>
      <c r="C35" s="212">
        <v>295626</v>
      </c>
      <c r="D35" s="212">
        <v>5302</v>
      </c>
      <c r="E35" s="212" t="s">
        <v>219</v>
      </c>
      <c r="F35" s="212" t="s">
        <v>209</v>
      </c>
      <c r="G35" s="212">
        <v>596</v>
      </c>
      <c r="H35" s="212" t="s">
        <v>82</v>
      </c>
      <c r="I35" s="212" t="s">
        <v>85</v>
      </c>
      <c r="J35" s="216">
        <v>1.3</v>
      </c>
      <c r="K35" s="216">
        <v>1.1299999999999999</v>
      </c>
      <c r="L35" s="212" t="s">
        <v>207</v>
      </c>
    </row>
    <row r="36" spans="1:12" ht="22.5">
      <c r="A36" s="9" t="s">
        <v>19</v>
      </c>
      <c r="B36" s="4">
        <v>2148</v>
      </c>
      <c r="C36" s="212">
        <v>296010</v>
      </c>
      <c r="D36" s="212">
        <v>5302</v>
      </c>
      <c r="E36" s="212" t="s">
        <v>219</v>
      </c>
      <c r="F36" s="212" t="s">
        <v>209</v>
      </c>
      <c r="G36" s="212">
        <v>699</v>
      </c>
      <c r="H36" s="212" t="s">
        <v>82</v>
      </c>
      <c r="I36" s="212" t="s">
        <v>85</v>
      </c>
      <c r="J36" s="216">
        <v>1.3</v>
      </c>
      <c r="K36" s="216">
        <v>1.1299999999999999</v>
      </c>
      <c r="L36" s="212" t="s">
        <v>207</v>
      </c>
    </row>
    <row r="37" spans="1:12">
      <c r="A37" s="9"/>
      <c r="B37" s="9"/>
      <c r="C37" s="212"/>
      <c r="D37" s="212"/>
      <c r="E37" s="212"/>
      <c r="F37" s="212"/>
      <c r="G37" s="212"/>
      <c r="H37" s="212"/>
      <c r="I37" s="212"/>
      <c r="J37" s="212"/>
      <c r="K37" s="212"/>
      <c r="L37" s="212"/>
    </row>
    <row r="38" spans="1:12">
      <c r="A38" s="4" t="s">
        <v>13</v>
      </c>
      <c r="B38" s="4">
        <v>2149</v>
      </c>
      <c r="C38" s="212">
        <v>295635</v>
      </c>
      <c r="D38" s="212">
        <v>5303</v>
      </c>
      <c r="E38" s="212" t="s">
        <v>220</v>
      </c>
      <c r="F38" s="212" t="s">
        <v>206</v>
      </c>
      <c r="G38" s="212">
        <v>735</v>
      </c>
      <c r="H38" s="212" t="s">
        <v>82</v>
      </c>
      <c r="I38" s="170" t="s">
        <v>83</v>
      </c>
      <c r="J38" s="216">
        <v>1.34</v>
      </c>
      <c r="K38" s="216">
        <v>1.17</v>
      </c>
      <c r="L38" s="212" t="s">
        <v>207</v>
      </c>
    </row>
    <row r="39" spans="1:12">
      <c r="A39" s="4" t="s">
        <v>13</v>
      </c>
      <c r="B39" s="4">
        <v>2149</v>
      </c>
      <c r="C39" s="212">
        <v>295644</v>
      </c>
      <c r="D39" s="212">
        <v>5303</v>
      </c>
      <c r="E39" s="212" t="s">
        <v>220</v>
      </c>
      <c r="F39" s="212" t="s">
        <v>206</v>
      </c>
      <c r="G39" s="213">
        <v>1120</v>
      </c>
      <c r="H39" s="212" t="s">
        <v>82</v>
      </c>
      <c r="I39" s="212" t="s">
        <v>85</v>
      </c>
      <c r="J39" s="216">
        <v>1.34</v>
      </c>
      <c r="K39" s="216">
        <v>1.17</v>
      </c>
      <c r="L39" s="212" t="s">
        <v>207</v>
      </c>
    </row>
    <row r="40" spans="1:12" ht="22.5">
      <c r="A40" s="9" t="s">
        <v>19</v>
      </c>
      <c r="B40" s="4">
        <v>2149</v>
      </c>
      <c r="C40" s="212">
        <v>296020</v>
      </c>
      <c r="D40" s="212">
        <v>5303</v>
      </c>
      <c r="E40" s="212" t="s">
        <v>220</v>
      </c>
      <c r="F40" s="212" t="s">
        <v>206</v>
      </c>
      <c r="G40" s="212">
        <v>392</v>
      </c>
      <c r="H40" s="212" t="s">
        <v>82</v>
      </c>
      <c r="I40" s="212" t="s">
        <v>85</v>
      </c>
      <c r="J40" s="216">
        <v>1.34</v>
      </c>
      <c r="K40" s="216">
        <v>1.17</v>
      </c>
      <c r="L40" s="212" t="s">
        <v>207</v>
      </c>
    </row>
    <row r="41" spans="1:12">
      <c r="A41" s="9"/>
      <c r="B41" s="9"/>
      <c r="C41" s="212"/>
      <c r="D41" s="212"/>
      <c r="E41" s="212"/>
      <c r="F41" s="212"/>
      <c r="G41" s="212"/>
      <c r="H41" s="212"/>
      <c r="I41" s="212"/>
      <c r="J41" s="212"/>
      <c r="K41" s="212"/>
      <c r="L41" s="212"/>
    </row>
    <row r="42" spans="1:12">
      <c r="A42" s="4" t="s">
        <v>13</v>
      </c>
      <c r="B42" s="4">
        <v>2150</v>
      </c>
      <c r="C42" s="212">
        <v>295653</v>
      </c>
      <c r="D42" s="212">
        <v>5304</v>
      </c>
      <c r="E42" s="212" t="s">
        <v>221</v>
      </c>
      <c r="F42" s="212" t="s">
        <v>211</v>
      </c>
      <c r="G42" s="212">
        <v>360</v>
      </c>
      <c r="H42" s="212" t="s">
        <v>82</v>
      </c>
      <c r="I42" s="212" t="s">
        <v>90</v>
      </c>
      <c r="J42" s="216">
        <v>1.3</v>
      </c>
      <c r="K42" s="216">
        <v>1.0900000000000001</v>
      </c>
      <c r="L42" s="212" t="s">
        <v>207</v>
      </c>
    </row>
    <row r="43" spans="1:12">
      <c r="A43" s="4" t="s">
        <v>13</v>
      </c>
      <c r="B43" s="4">
        <v>2150</v>
      </c>
      <c r="C43" s="212">
        <v>295662</v>
      </c>
      <c r="D43" s="212">
        <v>5304</v>
      </c>
      <c r="E43" s="212" t="s">
        <v>221</v>
      </c>
      <c r="F43" s="212" t="s">
        <v>211</v>
      </c>
      <c r="G43" s="212">
        <v>264</v>
      </c>
      <c r="H43" s="212" t="s">
        <v>82</v>
      </c>
      <c r="I43" s="212" t="s">
        <v>85</v>
      </c>
      <c r="J43" s="216">
        <v>1.3</v>
      </c>
      <c r="K43" s="216">
        <v>1.0900000000000001</v>
      </c>
      <c r="L43" s="212" t="s">
        <v>207</v>
      </c>
    </row>
    <row r="44" spans="1:12" ht="22.5">
      <c r="A44" s="9" t="s">
        <v>19</v>
      </c>
      <c r="B44" s="4">
        <v>2150</v>
      </c>
      <c r="C44" s="212">
        <v>296039</v>
      </c>
      <c r="D44" s="212">
        <v>5304</v>
      </c>
      <c r="E44" s="212" t="s">
        <v>221</v>
      </c>
      <c r="F44" s="212" t="s">
        <v>211</v>
      </c>
      <c r="G44" s="212">
        <v>113</v>
      </c>
      <c r="H44" s="212" t="s">
        <v>82</v>
      </c>
      <c r="I44" s="212" t="s">
        <v>85</v>
      </c>
      <c r="J44" s="216">
        <v>1.3</v>
      </c>
      <c r="K44" s="216">
        <v>1.0900000000000001</v>
      </c>
      <c r="L44" s="212" t="s">
        <v>207</v>
      </c>
    </row>
    <row r="45" spans="1:12">
      <c r="A45" s="9"/>
      <c r="B45" s="9"/>
      <c r="C45" s="212"/>
      <c r="D45" s="212"/>
      <c r="E45" s="212"/>
      <c r="F45" s="212"/>
      <c r="G45" s="212"/>
      <c r="H45" s="212"/>
      <c r="I45" s="212"/>
      <c r="J45" s="212"/>
      <c r="K45" s="212"/>
      <c r="L45" s="212"/>
    </row>
    <row r="46" spans="1:12">
      <c r="A46" s="4" t="s">
        <v>13</v>
      </c>
      <c r="B46" s="4">
        <v>2151</v>
      </c>
      <c r="C46" s="212">
        <v>295671</v>
      </c>
      <c r="D46" s="212">
        <v>5305</v>
      </c>
      <c r="E46" s="212" t="s">
        <v>222</v>
      </c>
      <c r="F46" s="212" t="s">
        <v>211</v>
      </c>
      <c r="G46" s="212">
        <v>931</v>
      </c>
      <c r="H46" s="212" t="s">
        <v>82</v>
      </c>
      <c r="I46" s="212" t="s">
        <v>83</v>
      </c>
      <c r="J46" s="216">
        <v>1.54</v>
      </c>
      <c r="K46" s="216">
        <v>1.35</v>
      </c>
      <c r="L46" s="212" t="s">
        <v>207</v>
      </c>
    </row>
    <row r="47" spans="1:12">
      <c r="A47" s="4" t="s">
        <v>13</v>
      </c>
      <c r="B47" s="4">
        <v>2151</v>
      </c>
      <c r="C47" s="212">
        <v>295680</v>
      </c>
      <c r="D47" s="212">
        <v>5305</v>
      </c>
      <c r="E47" s="212" t="s">
        <v>222</v>
      </c>
      <c r="F47" s="212" t="s">
        <v>211</v>
      </c>
      <c r="G47" s="213">
        <v>1127</v>
      </c>
      <c r="H47" s="212" t="s">
        <v>82</v>
      </c>
      <c r="I47" s="212" t="s">
        <v>85</v>
      </c>
      <c r="J47" s="216">
        <v>1.54</v>
      </c>
      <c r="K47" s="216">
        <v>1.35</v>
      </c>
      <c r="L47" s="212" t="s">
        <v>207</v>
      </c>
    </row>
    <row r="48" spans="1:12" ht="22.5">
      <c r="A48" s="9" t="s">
        <v>19</v>
      </c>
      <c r="B48" s="4">
        <v>2151</v>
      </c>
      <c r="C48" s="212">
        <v>296093</v>
      </c>
      <c r="D48" s="212">
        <v>5305</v>
      </c>
      <c r="E48" s="212" t="s">
        <v>222</v>
      </c>
      <c r="F48" s="212" t="s">
        <v>211</v>
      </c>
      <c r="G48" s="212">
        <v>461</v>
      </c>
      <c r="H48" s="212" t="s">
        <v>82</v>
      </c>
      <c r="I48" s="212" t="s">
        <v>85</v>
      </c>
      <c r="J48" s="216">
        <v>1.54</v>
      </c>
      <c r="K48" s="216">
        <v>1.35</v>
      </c>
      <c r="L48" s="212" t="s">
        <v>207</v>
      </c>
    </row>
    <row r="49" spans="1:12">
      <c r="A49" s="9"/>
      <c r="B49" s="9"/>
      <c r="C49" s="212"/>
      <c r="D49" s="212"/>
      <c r="E49" s="212"/>
      <c r="F49" s="212"/>
      <c r="G49" s="212"/>
      <c r="H49" s="212"/>
      <c r="I49" s="212"/>
      <c r="J49" s="212"/>
      <c r="K49" s="212"/>
      <c r="L49" s="212"/>
    </row>
    <row r="50" spans="1:12">
      <c r="A50" s="4" t="s">
        <v>13</v>
      </c>
      <c r="B50" s="4">
        <v>2152</v>
      </c>
      <c r="C50" s="212">
        <v>295690</v>
      </c>
      <c r="D50" s="212">
        <v>5306</v>
      </c>
      <c r="E50" s="212" t="s">
        <v>223</v>
      </c>
      <c r="F50" s="212" t="s">
        <v>214</v>
      </c>
      <c r="G50" s="212">
        <v>490</v>
      </c>
      <c r="H50" s="212" t="s">
        <v>82</v>
      </c>
      <c r="I50" s="212" t="s">
        <v>83</v>
      </c>
      <c r="J50" s="216">
        <v>1.38</v>
      </c>
      <c r="K50" s="216">
        <v>1.2</v>
      </c>
      <c r="L50" s="212" t="s">
        <v>207</v>
      </c>
    </row>
    <row r="51" spans="1:12">
      <c r="A51" s="4" t="s">
        <v>13</v>
      </c>
      <c r="B51" s="4">
        <v>2152</v>
      </c>
      <c r="C51" s="212">
        <v>295709</v>
      </c>
      <c r="D51" s="212">
        <v>5306</v>
      </c>
      <c r="E51" s="212" t="s">
        <v>223</v>
      </c>
      <c r="F51" s="212" t="s">
        <v>214</v>
      </c>
      <c r="G51" s="212">
        <v>629</v>
      </c>
      <c r="H51" s="212" t="s">
        <v>82</v>
      </c>
      <c r="I51" s="212" t="s">
        <v>85</v>
      </c>
      <c r="J51" s="216">
        <v>1.38</v>
      </c>
      <c r="K51" s="216">
        <v>1.2</v>
      </c>
      <c r="L51" s="212" t="s">
        <v>207</v>
      </c>
    </row>
    <row r="52" spans="1:12" ht="22.5">
      <c r="A52" s="9" t="s">
        <v>19</v>
      </c>
      <c r="B52" s="4">
        <v>2152</v>
      </c>
      <c r="C52" s="212">
        <v>296102</v>
      </c>
      <c r="D52" s="212">
        <v>5306</v>
      </c>
      <c r="E52" s="212" t="s">
        <v>223</v>
      </c>
      <c r="F52" s="212" t="s">
        <v>214</v>
      </c>
      <c r="G52" s="212">
        <v>252</v>
      </c>
      <c r="H52" s="212" t="s">
        <v>82</v>
      </c>
      <c r="I52" s="212" t="s">
        <v>85</v>
      </c>
      <c r="J52" s="216">
        <v>1.38</v>
      </c>
      <c r="K52" s="216">
        <v>1.2</v>
      </c>
      <c r="L52" s="212" t="s">
        <v>207</v>
      </c>
    </row>
    <row r="53" spans="1:12">
      <c r="A53" s="9"/>
      <c r="B53" s="9"/>
      <c r="C53" s="212"/>
      <c r="D53" s="212"/>
      <c r="E53" s="212"/>
      <c r="F53" s="212"/>
      <c r="G53" s="212"/>
      <c r="H53" s="212"/>
      <c r="I53" s="212"/>
      <c r="J53" s="212"/>
      <c r="K53" s="212"/>
      <c r="L53" s="212"/>
    </row>
    <row r="54" spans="1:12">
      <c r="A54" s="4" t="s">
        <v>13</v>
      </c>
      <c r="B54" s="4">
        <v>2153</v>
      </c>
      <c r="C54" s="212">
        <v>295718</v>
      </c>
      <c r="D54" s="212">
        <v>5307</v>
      </c>
      <c r="E54" s="212" t="s">
        <v>224</v>
      </c>
      <c r="F54" s="212" t="s">
        <v>211</v>
      </c>
      <c r="G54" s="213">
        <v>1260</v>
      </c>
      <c r="H54" s="212" t="s">
        <v>82</v>
      </c>
      <c r="I54" s="212" t="s">
        <v>90</v>
      </c>
      <c r="J54" s="216">
        <v>1.54</v>
      </c>
      <c r="K54" s="216">
        <v>1.35</v>
      </c>
      <c r="L54" s="212" t="s">
        <v>207</v>
      </c>
    </row>
    <row r="55" spans="1:12">
      <c r="A55" s="4" t="s">
        <v>13</v>
      </c>
      <c r="B55" s="4">
        <v>2153</v>
      </c>
      <c r="C55" s="212">
        <v>295727</v>
      </c>
      <c r="D55" s="212">
        <v>5307</v>
      </c>
      <c r="E55" s="212" t="s">
        <v>224</v>
      </c>
      <c r="F55" s="212" t="s">
        <v>211</v>
      </c>
      <c r="G55" s="212">
        <v>520</v>
      </c>
      <c r="H55" s="212" t="s">
        <v>82</v>
      </c>
      <c r="I55" s="212" t="s">
        <v>85</v>
      </c>
      <c r="J55" s="216">
        <v>1.54</v>
      </c>
      <c r="K55" s="216">
        <v>1.35</v>
      </c>
      <c r="L55" s="212" t="s">
        <v>207</v>
      </c>
    </row>
    <row r="56" spans="1:12" ht="22.5">
      <c r="A56" s="9" t="s">
        <v>19</v>
      </c>
      <c r="B56" s="4">
        <v>2153</v>
      </c>
      <c r="C56" s="212">
        <v>296111</v>
      </c>
      <c r="D56" s="212">
        <v>5307</v>
      </c>
      <c r="E56" s="212" t="s">
        <v>224</v>
      </c>
      <c r="F56" s="212" t="s">
        <v>211</v>
      </c>
      <c r="G56" s="212">
        <v>421</v>
      </c>
      <c r="H56" s="212" t="s">
        <v>82</v>
      </c>
      <c r="I56" s="212" t="s">
        <v>85</v>
      </c>
      <c r="J56" s="216">
        <v>1.54</v>
      </c>
      <c r="K56" s="216">
        <v>1.35</v>
      </c>
      <c r="L56" s="212" t="s">
        <v>207</v>
      </c>
    </row>
    <row r="57" spans="1:12">
      <c r="A57" s="9"/>
      <c r="B57" s="9"/>
      <c r="C57" s="212"/>
      <c r="D57" s="212"/>
      <c r="E57" s="212"/>
      <c r="F57" s="212"/>
      <c r="G57" s="212"/>
      <c r="H57" s="212"/>
      <c r="I57" s="212"/>
      <c r="J57" s="212"/>
      <c r="K57" s="212"/>
      <c r="L57" s="212"/>
    </row>
    <row r="58" spans="1:12">
      <c r="A58" s="4" t="s">
        <v>13</v>
      </c>
      <c r="B58" s="4">
        <v>2154</v>
      </c>
      <c r="C58" s="212">
        <v>295736</v>
      </c>
      <c r="D58" s="212">
        <v>5308</v>
      </c>
      <c r="E58" s="212" t="s">
        <v>225</v>
      </c>
      <c r="F58" s="212" t="s">
        <v>206</v>
      </c>
      <c r="G58" s="212">
        <v>936</v>
      </c>
      <c r="H58" s="212" t="s">
        <v>82</v>
      </c>
      <c r="I58" s="212" t="s">
        <v>90</v>
      </c>
      <c r="J58" s="216">
        <v>1.38</v>
      </c>
      <c r="K58" s="216">
        <v>1.2</v>
      </c>
      <c r="L58" s="212" t="s">
        <v>207</v>
      </c>
    </row>
    <row r="59" spans="1:12">
      <c r="A59" s="4" t="s">
        <v>13</v>
      </c>
      <c r="B59" s="4">
        <v>2154</v>
      </c>
      <c r="C59" s="212">
        <v>295745</v>
      </c>
      <c r="D59" s="212">
        <v>5308</v>
      </c>
      <c r="E59" s="212" t="s">
        <v>225</v>
      </c>
      <c r="F59" s="212" t="s">
        <v>206</v>
      </c>
      <c r="G59" s="212">
        <v>406</v>
      </c>
      <c r="H59" s="212" t="s">
        <v>82</v>
      </c>
      <c r="I59" s="212" t="s">
        <v>85</v>
      </c>
      <c r="J59" s="216">
        <v>1.38</v>
      </c>
      <c r="K59" s="216">
        <v>1.2</v>
      </c>
      <c r="L59" s="212" t="s">
        <v>207</v>
      </c>
    </row>
    <row r="60" spans="1:12" ht="22.5">
      <c r="A60" s="9" t="s">
        <v>19</v>
      </c>
      <c r="B60" s="4">
        <v>2154</v>
      </c>
      <c r="C60" s="212">
        <v>296120</v>
      </c>
      <c r="D60" s="212">
        <v>5308</v>
      </c>
      <c r="E60" s="212" t="s">
        <v>225</v>
      </c>
      <c r="F60" s="212" t="s">
        <v>206</v>
      </c>
      <c r="G60" s="212">
        <v>318</v>
      </c>
      <c r="H60" s="212" t="s">
        <v>82</v>
      </c>
      <c r="I60" s="212" t="s">
        <v>85</v>
      </c>
      <c r="J60" s="216">
        <v>1.38</v>
      </c>
      <c r="K60" s="216">
        <v>1.2</v>
      </c>
      <c r="L60" s="212" t="s">
        <v>207</v>
      </c>
    </row>
    <row r="61" spans="1:12">
      <c r="A61" s="9"/>
      <c r="B61" s="9"/>
      <c r="C61" s="212"/>
      <c r="D61" s="212"/>
      <c r="E61" s="212"/>
      <c r="F61" s="212"/>
      <c r="G61" s="212"/>
      <c r="H61" s="212"/>
      <c r="I61" s="212"/>
      <c r="J61" s="212"/>
      <c r="K61" s="212"/>
      <c r="L61" s="212"/>
    </row>
    <row r="62" spans="1:12">
      <c r="A62" s="4" t="s">
        <v>13</v>
      </c>
      <c r="B62" s="4">
        <v>2155</v>
      </c>
      <c r="C62" s="212">
        <v>295754</v>
      </c>
      <c r="D62" s="212">
        <v>5309</v>
      </c>
      <c r="E62" s="212" t="s">
        <v>226</v>
      </c>
      <c r="F62" s="212" t="s">
        <v>211</v>
      </c>
      <c r="G62" s="212">
        <v>441</v>
      </c>
      <c r="H62" s="212" t="s">
        <v>82</v>
      </c>
      <c r="I62" s="212" t="s">
        <v>83</v>
      </c>
      <c r="J62" s="216">
        <v>1.55</v>
      </c>
      <c r="K62" s="216">
        <v>1.36</v>
      </c>
      <c r="L62" s="212" t="s">
        <v>207</v>
      </c>
    </row>
    <row r="63" spans="1:12">
      <c r="A63" s="4" t="s">
        <v>13</v>
      </c>
      <c r="B63" s="4">
        <v>2155</v>
      </c>
      <c r="C63" s="212">
        <v>295763</v>
      </c>
      <c r="D63" s="212">
        <v>5309</v>
      </c>
      <c r="E63" s="212" t="s">
        <v>226</v>
      </c>
      <c r="F63" s="212" t="s">
        <v>211</v>
      </c>
      <c r="G63" s="212">
        <v>678</v>
      </c>
      <c r="H63" s="212" t="s">
        <v>82</v>
      </c>
      <c r="I63" s="212" t="s">
        <v>85</v>
      </c>
      <c r="J63" s="216">
        <v>1.55</v>
      </c>
      <c r="K63" s="216">
        <v>1.36</v>
      </c>
      <c r="L63" s="212" t="s">
        <v>207</v>
      </c>
    </row>
    <row r="64" spans="1:12" ht="22.5">
      <c r="A64" s="9" t="s">
        <v>19</v>
      </c>
      <c r="B64" s="4">
        <v>2155</v>
      </c>
      <c r="C64" s="212">
        <v>296130</v>
      </c>
      <c r="D64" s="212">
        <v>5309</v>
      </c>
      <c r="E64" s="212" t="s">
        <v>226</v>
      </c>
      <c r="F64" s="212" t="s">
        <v>211</v>
      </c>
      <c r="G64" s="212">
        <v>50</v>
      </c>
      <c r="H64" s="212" t="s">
        <v>82</v>
      </c>
      <c r="I64" s="212" t="s">
        <v>85</v>
      </c>
      <c r="J64" s="216">
        <v>1.55</v>
      </c>
      <c r="K64" s="216">
        <v>1.36</v>
      </c>
      <c r="L64" s="212" t="s">
        <v>207</v>
      </c>
    </row>
    <row r="65" spans="1:12">
      <c r="A65" s="9"/>
      <c r="B65" s="9"/>
      <c r="C65" s="212"/>
      <c r="D65" s="212"/>
      <c r="E65" s="212"/>
      <c r="F65" s="212"/>
      <c r="G65" s="212"/>
      <c r="H65" s="212"/>
      <c r="I65" s="212"/>
      <c r="J65" s="212"/>
      <c r="K65" s="212"/>
      <c r="L65" s="212"/>
    </row>
    <row r="66" spans="1:12">
      <c r="A66" s="9"/>
      <c r="B66" s="9"/>
      <c r="C66" s="212"/>
      <c r="D66" s="212"/>
      <c r="E66" s="212"/>
      <c r="F66" s="218" t="s">
        <v>227</v>
      </c>
      <c r="G66" s="219">
        <v>42388</v>
      </c>
      <c r="H66" s="212"/>
      <c r="I66" s="212"/>
      <c r="J66" s="212"/>
      <c r="K66" s="212"/>
      <c r="L66" s="212"/>
    </row>
    <row r="86" spans="1:12">
      <c r="A86" s="50"/>
      <c r="B86" s="50"/>
      <c r="C86" s="51"/>
      <c r="D86" s="51"/>
      <c r="E86" s="51"/>
      <c r="F86" s="53"/>
      <c r="G86" s="221"/>
      <c r="H86" s="221"/>
      <c r="I86" s="221"/>
      <c r="J86" s="221"/>
      <c r="K86" s="221"/>
      <c r="L86" s="221"/>
    </row>
    <row r="87" spans="1:12" ht="16.5">
      <c r="A87" s="222"/>
      <c r="B87" s="222"/>
      <c r="C87" s="222"/>
      <c r="D87" s="222"/>
      <c r="E87" s="222"/>
      <c r="F87" s="223"/>
      <c r="G87" s="224"/>
      <c r="H87" s="222"/>
      <c r="I87" s="222"/>
      <c r="J87" s="222"/>
      <c r="K87" s="222"/>
      <c r="L87" s="222"/>
    </row>
    <row r="88" spans="1:12">
      <c r="A88" s="55"/>
      <c r="B88" s="55"/>
    </row>
  </sheetData>
  <phoneticPr fontId="91" type="noConversion"/>
  <hyperlinks>
    <hyperlink ref="A4" r:id="rId1" tooltip="mailto:HOTLINE-S@H"/>
    <hyperlink ref="A8" r:id="rId2" tooltip="mailto:HOTLINE-S@H"/>
    <hyperlink ref="A12" r:id="rId3" tooltip="mailto:HOTLINE-S@H"/>
    <hyperlink ref="A16" r:id="rId4" tooltip="mailto:HOTLINE-S@H"/>
    <hyperlink ref="A20" r:id="rId5" tooltip="mailto:HOTLINE-S@H"/>
    <hyperlink ref="A24" r:id="rId6" tooltip="mailto:HOTLINE-S@H"/>
    <hyperlink ref="A28" r:id="rId7" tooltip="mailto:HOTLINE-S@H"/>
    <hyperlink ref="A32" r:id="rId8" tooltip="mailto:HOTLINE-S@H"/>
    <hyperlink ref="A36" r:id="rId9" tooltip="mailto:HOTLINE-S@H"/>
    <hyperlink ref="A40" r:id="rId10" tooltip="mailto:HOTLINE-S@H"/>
    <hyperlink ref="A44" r:id="rId11" tooltip="mailto:HOTLINE-S@H"/>
    <hyperlink ref="A48" r:id="rId12" tooltip="mailto:HOTLINE-S@H"/>
    <hyperlink ref="A52" r:id="rId13" tooltip="mailto:HOTLINE-S@H"/>
    <hyperlink ref="A56" r:id="rId14" tooltip="mailto:HOTLINE-S@H"/>
    <hyperlink ref="A60" r:id="rId15" tooltip="mailto:HOTLINE-S@H"/>
    <hyperlink ref="A64" r:id="rId16" tooltip="mailto:HOTLINE-S@H"/>
  </hyperlinks>
  <pageMargins left="0.51180555555555596" right="0.196527777777778" top="0.196527777777778" bottom="0" header="7.7777777777777807E-2" footer="0.196527777777778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D22" sqref="D22"/>
    </sheetView>
  </sheetViews>
  <sheetFormatPr defaultColWidth="9" defaultRowHeight="13.5"/>
  <cols>
    <col min="1" max="1" width="8.375" customWidth="1"/>
    <col min="2" max="2" width="7.375" customWidth="1"/>
    <col min="3" max="4" width="8.375" customWidth="1"/>
    <col min="5" max="5" width="29.375" customWidth="1"/>
    <col min="6" max="6" width="10.625" customWidth="1"/>
    <col min="7" max="7" width="5.875" customWidth="1"/>
    <col min="8" max="8" width="23.625" customWidth="1"/>
    <col min="9" max="9" width="10.75" customWidth="1"/>
    <col min="10" max="10" width="8.25" customWidth="1"/>
    <col min="11" max="11" width="8" customWidth="1"/>
    <col min="12" max="12" width="11.125" customWidth="1"/>
  </cols>
  <sheetData>
    <row r="1" spans="1:12">
      <c r="A1" s="206" t="s">
        <v>0</v>
      </c>
      <c r="B1" s="206" t="s">
        <v>146</v>
      </c>
      <c r="C1" s="206" t="s">
        <v>1</v>
      </c>
      <c r="D1" s="206" t="s">
        <v>2</v>
      </c>
      <c r="E1" s="206" t="s">
        <v>3</v>
      </c>
      <c r="F1" s="206" t="s">
        <v>77</v>
      </c>
      <c r="G1" s="206" t="s">
        <v>5</v>
      </c>
      <c r="H1" s="206" t="s">
        <v>6</v>
      </c>
      <c r="I1" s="206" t="s">
        <v>7</v>
      </c>
      <c r="J1" s="206" t="s">
        <v>78</v>
      </c>
      <c r="K1" s="206" t="s">
        <v>9</v>
      </c>
      <c r="L1" s="206" t="s">
        <v>10</v>
      </c>
    </row>
    <row r="2" spans="1:12">
      <c r="A2" s="4" t="s">
        <v>13</v>
      </c>
      <c r="B2" s="4">
        <v>2156</v>
      </c>
      <c r="C2" s="212">
        <v>295772</v>
      </c>
      <c r="D2" s="212">
        <v>5310</v>
      </c>
      <c r="E2" s="212" t="s">
        <v>228</v>
      </c>
      <c r="F2" s="212" t="s">
        <v>211</v>
      </c>
      <c r="G2" s="212">
        <v>576</v>
      </c>
      <c r="H2" s="212" t="s">
        <v>194</v>
      </c>
      <c r="I2" s="212" t="s">
        <v>90</v>
      </c>
      <c r="J2" s="216">
        <v>1.59</v>
      </c>
      <c r="K2" s="216">
        <v>1.32</v>
      </c>
      <c r="L2" s="212" t="s">
        <v>207</v>
      </c>
    </row>
    <row r="3" spans="1:12">
      <c r="A3" s="4" t="s">
        <v>13</v>
      </c>
      <c r="B3" s="4">
        <v>2156</v>
      </c>
      <c r="C3" s="212">
        <v>295781</v>
      </c>
      <c r="D3" s="212">
        <v>5310</v>
      </c>
      <c r="E3" s="212" t="s">
        <v>228</v>
      </c>
      <c r="F3" s="212" t="s">
        <v>211</v>
      </c>
      <c r="G3" s="212">
        <v>384</v>
      </c>
      <c r="H3" s="212" t="s">
        <v>194</v>
      </c>
      <c r="I3" s="212" t="s">
        <v>85</v>
      </c>
      <c r="J3" s="216">
        <v>1.59</v>
      </c>
      <c r="K3" s="216">
        <v>1.32</v>
      </c>
      <c r="L3" s="212" t="s">
        <v>207</v>
      </c>
    </row>
    <row r="4" spans="1:12" ht="22.5">
      <c r="A4" s="9" t="s">
        <v>19</v>
      </c>
      <c r="B4" s="4">
        <v>2156</v>
      </c>
      <c r="C4" s="212">
        <v>296048</v>
      </c>
      <c r="D4" s="212">
        <v>5310</v>
      </c>
      <c r="E4" s="212" t="s">
        <v>228</v>
      </c>
      <c r="F4" s="212" t="s">
        <v>211</v>
      </c>
      <c r="G4" s="212">
        <v>458</v>
      </c>
      <c r="H4" s="212" t="s">
        <v>194</v>
      </c>
      <c r="I4" s="212" t="s">
        <v>85</v>
      </c>
      <c r="J4" s="216">
        <v>1.59</v>
      </c>
      <c r="K4" s="216">
        <v>1.32</v>
      </c>
      <c r="L4" s="212" t="s">
        <v>207</v>
      </c>
    </row>
    <row r="5" spans="1:12">
      <c r="A5" s="4" t="s">
        <v>13</v>
      </c>
      <c r="B5" s="4">
        <v>2157</v>
      </c>
      <c r="C5" s="212">
        <v>295790</v>
      </c>
      <c r="D5" s="212">
        <v>5311</v>
      </c>
      <c r="E5" s="212" t="s">
        <v>229</v>
      </c>
      <c r="F5" s="212" t="s">
        <v>211</v>
      </c>
      <c r="G5" s="213">
        <v>1029</v>
      </c>
      <c r="H5" s="212" t="s">
        <v>194</v>
      </c>
      <c r="I5" s="212" t="s">
        <v>83</v>
      </c>
      <c r="J5" s="220">
        <v>1.88</v>
      </c>
      <c r="K5" s="220">
        <v>1.65</v>
      </c>
      <c r="L5" s="212" t="s">
        <v>207</v>
      </c>
    </row>
    <row r="6" spans="1:12">
      <c r="A6" s="4" t="s">
        <v>13</v>
      </c>
      <c r="B6" s="4">
        <v>2157</v>
      </c>
      <c r="C6" s="212">
        <v>295800</v>
      </c>
      <c r="D6" s="212">
        <v>5311</v>
      </c>
      <c r="E6" s="212" t="s">
        <v>229</v>
      </c>
      <c r="F6" s="212" t="s">
        <v>211</v>
      </c>
      <c r="G6" s="213">
        <v>1281</v>
      </c>
      <c r="H6" s="212" t="s">
        <v>194</v>
      </c>
      <c r="I6" s="212" t="s">
        <v>85</v>
      </c>
      <c r="J6" s="220">
        <v>1.88</v>
      </c>
      <c r="K6" s="220">
        <v>1.65</v>
      </c>
      <c r="L6" s="212" t="s">
        <v>207</v>
      </c>
    </row>
    <row r="7" spans="1:12" ht="22.5">
      <c r="A7" s="9" t="s">
        <v>19</v>
      </c>
      <c r="B7" s="4">
        <v>2157</v>
      </c>
      <c r="C7" s="212">
        <v>296057</v>
      </c>
      <c r="D7" s="212">
        <v>5311</v>
      </c>
      <c r="E7" s="212" t="s">
        <v>229</v>
      </c>
      <c r="F7" s="212" t="s">
        <v>211</v>
      </c>
      <c r="G7" s="212">
        <v>389</v>
      </c>
      <c r="H7" s="212" t="s">
        <v>194</v>
      </c>
      <c r="I7" s="212" t="s">
        <v>85</v>
      </c>
      <c r="J7" s="220">
        <v>1.88</v>
      </c>
      <c r="K7" s="220">
        <v>1.65</v>
      </c>
      <c r="L7" s="212" t="s">
        <v>207</v>
      </c>
    </row>
    <row r="8" spans="1:12">
      <c r="A8" s="4" t="s">
        <v>13</v>
      </c>
      <c r="B8" s="4">
        <v>2158</v>
      </c>
      <c r="C8" s="212">
        <v>295819</v>
      </c>
      <c r="D8" s="212">
        <v>5312</v>
      </c>
      <c r="E8" s="212" t="s">
        <v>230</v>
      </c>
      <c r="F8" s="212" t="s">
        <v>211</v>
      </c>
      <c r="G8" s="212">
        <v>931</v>
      </c>
      <c r="H8" s="212" t="s">
        <v>194</v>
      </c>
      <c r="I8" s="212" t="s">
        <v>83</v>
      </c>
      <c r="J8" s="220">
        <v>1.88</v>
      </c>
      <c r="K8" s="220">
        <v>1.65</v>
      </c>
      <c r="L8" s="212" t="s">
        <v>207</v>
      </c>
    </row>
    <row r="9" spans="1:12">
      <c r="A9" s="4" t="s">
        <v>13</v>
      </c>
      <c r="B9" s="4">
        <v>2158</v>
      </c>
      <c r="C9" s="212">
        <v>295828</v>
      </c>
      <c r="D9" s="212">
        <v>5312</v>
      </c>
      <c r="E9" s="212" t="s">
        <v>230</v>
      </c>
      <c r="F9" s="212" t="s">
        <v>211</v>
      </c>
      <c r="G9" s="213">
        <v>1086</v>
      </c>
      <c r="H9" s="212" t="s">
        <v>194</v>
      </c>
      <c r="I9" s="212" t="s">
        <v>85</v>
      </c>
      <c r="J9" s="220">
        <v>1.88</v>
      </c>
      <c r="K9" s="220">
        <v>1.65</v>
      </c>
      <c r="L9" s="212" t="s">
        <v>207</v>
      </c>
    </row>
    <row r="10" spans="1:12" ht="22.5">
      <c r="A10" s="9" t="s">
        <v>19</v>
      </c>
      <c r="B10" s="4">
        <v>2158</v>
      </c>
      <c r="C10" s="212">
        <v>296066</v>
      </c>
      <c r="D10" s="212">
        <v>5312</v>
      </c>
      <c r="E10" s="212" t="s">
        <v>230</v>
      </c>
      <c r="F10" s="212" t="s">
        <v>211</v>
      </c>
      <c r="G10" s="212">
        <v>578</v>
      </c>
      <c r="H10" s="212" t="s">
        <v>194</v>
      </c>
      <c r="I10" s="212" t="s">
        <v>85</v>
      </c>
      <c r="J10" s="220">
        <v>1.88</v>
      </c>
      <c r="K10" s="220">
        <v>1.65</v>
      </c>
      <c r="L10" s="212" t="s">
        <v>207</v>
      </c>
    </row>
    <row r="11" spans="1:12">
      <c r="A11" s="4" t="s">
        <v>13</v>
      </c>
      <c r="B11" s="4">
        <v>2159</v>
      </c>
      <c r="C11" s="212">
        <v>295837</v>
      </c>
      <c r="D11" s="212">
        <v>5313</v>
      </c>
      <c r="E11" s="212" t="s">
        <v>231</v>
      </c>
      <c r="F11" s="212" t="s">
        <v>211</v>
      </c>
      <c r="G11" s="212">
        <v>245</v>
      </c>
      <c r="H11" s="212" t="s">
        <v>194</v>
      </c>
      <c r="I11" s="212" t="s">
        <v>83</v>
      </c>
      <c r="J11" s="220">
        <v>1.88</v>
      </c>
      <c r="K11" s="220">
        <v>1.65</v>
      </c>
      <c r="L11" s="212" t="s">
        <v>207</v>
      </c>
    </row>
    <row r="12" spans="1:12">
      <c r="A12" s="4" t="s">
        <v>13</v>
      </c>
      <c r="B12" s="4">
        <v>2159</v>
      </c>
      <c r="C12" s="170">
        <v>295846</v>
      </c>
      <c r="D12" s="170">
        <v>5313</v>
      </c>
      <c r="E12" s="212" t="s">
        <v>231</v>
      </c>
      <c r="F12" s="212" t="s">
        <v>211</v>
      </c>
      <c r="G12" s="212">
        <v>343</v>
      </c>
      <c r="H12" s="212" t="s">
        <v>194</v>
      </c>
      <c r="I12" s="170" t="s">
        <v>232</v>
      </c>
      <c r="J12" s="220">
        <v>1.88</v>
      </c>
      <c r="K12" s="220">
        <v>1.65</v>
      </c>
      <c r="L12" s="212" t="s">
        <v>207</v>
      </c>
    </row>
    <row r="13" spans="1:12" ht="22.5">
      <c r="A13" s="9" t="s">
        <v>19</v>
      </c>
      <c r="B13" s="4">
        <v>2159</v>
      </c>
      <c r="C13" s="212">
        <v>296075</v>
      </c>
      <c r="D13" s="212">
        <v>5313</v>
      </c>
      <c r="E13" s="212" t="s">
        <v>231</v>
      </c>
      <c r="F13" s="212" t="s">
        <v>211</v>
      </c>
      <c r="G13" s="212">
        <v>173</v>
      </c>
      <c r="H13" s="212" t="s">
        <v>194</v>
      </c>
      <c r="I13" s="170" t="s">
        <v>232</v>
      </c>
      <c r="J13" s="220">
        <v>1.88</v>
      </c>
      <c r="K13" s="220">
        <v>1.65</v>
      </c>
      <c r="L13" s="212" t="s">
        <v>207</v>
      </c>
    </row>
    <row r="14" spans="1:12">
      <c r="A14" s="9"/>
      <c r="B14" s="9"/>
      <c r="C14" s="212"/>
      <c r="D14" s="212"/>
      <c r="E14" s="212"/>
      <c r="F14" s="218" t="s">
        <v>233</v>
      </c>
      <c r="G14" s="219">
        <v>7473</v>
      </c>
      <c r="H14" s="218"/>
      <c r="I14" s="218"/>
      <c r="J14" s="218"/>
      <c r="K14" s="218"/>
      <c r="L14" s="218"/>
    </row>
    <row r="15" spans="1:12">
      <c r="A15" s="436" t="s">
        <v>234</v>
      </c>
      <c r="B15" s="436"/>
      <c r="C15" s="436"/>
      <c r="D15" s="436"/>
      <c r="E15" s="436"/>
    </row>
  </sheetData>
  <mergeCells count="1">
    <mergeCell ref="A15:E15"/>
  </mergeCells>
  <phoneticPr fontId="91" type="noConversion"/>
  <hyperlinks>
    <hyperlink ref="A4" r:id="rId1" tooltip="mailto:HOTLINE-S@H"/>
    <hyperlink ref="A7" r:id="rId2" tooltip="mailto:HOTLINE-S@H"/>
    <hyperlink ref="A10" r:id="rId3" tooltip="mailto:HOTLINE-S@H"/>
    <hyperlink ref="A13" r:id="rId4" tooltip="mailto:HOTLINE-S@H"/>
  </hyperlinks>
  <pageMargins left="0.66805555555555596" right="0" top="1" bottom="1" header="0.51180555555555596" footer="0.51180555555555596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6"/>
  <sheetViews>
    <sheetView topLeftCell="A7" workbookViewId="0">
      <selection activeCell="G16" sqref="G16"/>
    </sheetView>
  </sheetViews>
  <sheetFormatPr defaultColWidth="9" defaultRowHeight="13.5"/>
  <cols>
    <col min="2" max="2" width="7.625" customWidth="1"/>
    <col min="3" max="4" width="7.375" customWidth="1"/>
    <col min="5" max="5" width="22.375" customWidth="1"/>
    <col min="6" max="6" width="15.25" customWidth="1"/>
    <col min="8" max="8" width="16.625" customWidth="1"/>
    <col min="9" max="9" width="11.375" customWidth="1"/>
  </cols>
  <sheetData>
    <row r="1" spans="1:12">
      <c r="A1" s="206" t="s">
        <v>0</v>
      </c>
      <c r="B1" s="206" t="s">
        <v>146</v>
      </c>
      <c r="C1" s="206" t="s">
        <v>1</v>
      </c>
      <c r="D1" s="206" t="s">
        <v>2</v>
      </c>
      <c r="E1" s="206" t="s">
        <v>3</v>
      </c>
      <c r="F1" s="206" t="s">
        <v>77</v>
      </c>
      <c r="G1" s="206" t="s">
        <v>5</v>
      </c>
      <c r="H1" s="206" t="s">
        <v>6</v>
      </c>
      <c r="I1" s="206" t="s">
        <v>7</v>
      </c>
      <c r="J1" s="206" t="s">
        <v>78</v>
      </c>
      <c r="K1" s="206" t="s">
        <v>9</v>
      </c>
      <c r="L1" s="206" t="s">
        <v>10</v>
      </c>
    </row>
    <row r="2" spans="1:12" ht="22.5">
      <c r="A2" s="9" t="s">
        <v>19</v>
      </c>
      <c r="B2" s="217" t="s">
        <v>235</v>
      </c>
      <c r="C2" s="170">
        <v>296084</v>
      </c>
      <c r="D2" s="217" t="s">
        <v>128</v>
      </c>
      <c r="E2" s="212" t="s">
        <v>129</v>
      </c>
      <c r="F2" s="212" t="s">
        <v>51</v>
      </c>
      <c r="G2" s="212">
        <v>151</v>
      </c>
      <c r="H2" s="212" t="s">
        <v>236</v>
      </c>
      <c r="I2" s="212" t="s">
        <v>85</v>
      </c>
      <c r="J2" s="216">
        <v>2.0299999999999998</v>
      </c>
      <c r="K2" s="216">
        <v>1.5</v>
      </c>
      <c r="L2" s="212" t="s">
        <v>207</v>
      </c>
    </row>
    <row r="3" spans="1:12">
      <c r="A3" s="4" t="s">
        <v>13</v>
      </c>
      <c r="B3" s="4">
        <v>2161</v>
      </c>
      <c r="C3" s="212">
        <v>295855</v>
      </c>
      <c r="D3" s="212">
        <v>5314</v>
      </c>
      <c r="E3" s="212" t="s">
        <v>237</v>
      </c>
      <c r="F3" s="212" t="s">
        <v>238</v>
      </c>
      <c r="G3" s="213">
        <v>1728</v>
      </c>
      <c r="H3" s="212" t="s">
        <v>236</v>
      </c>
      <c r="I3" s="212" t="s">
        <v>90</v>
      </c>
      <c r="J3" s="216">
        <v>1.93</v>
      </c>
      <c r="K3" s="216">
        <v>1.43</v>
      </c>
      <c r="L3" s="212" t="s">
        <v>207</v>
      </c>
    </row>
    <row r="4" spans="1:12">
      <c r="A4" s="4" t="s">
        <v>13</v>
      </c>
      <c r="B4" s="4">
        <v>2161</v>
      </c>
      <c r="C4" s="212">
        <v>295864</v>
      </c>
      <c r="D4" s="212">
        <v>5314</v>
      </c>
      <c r="E4" s="212" t="s">
        <v>237</v>
      </c>
      <c r="F4" s="212" t="s">
        <v>238</v>
      </c>
      <c r="G4" s="212">
        <v>953</v>
      </c>
      <c r="H4" s="212" t="s">
        <v>236</v>
      </c>
      <c r="I4" s="212" t="s">
        <v>85</v>
      </c>
      <c r="J4" s="216">
        <v>1.93</v>
      </c>
      <c r="K4" s="216">
        <v>1.43</v>
      </c>
      <c r="L4" s="212" t="s">
        <v>207</v>
      </c>
    </row>
    <row r="5" spans="1:12" ht="22.5">
      <c r="A5" s="9" t="s">
        <v>19</v>
      </c>
      <c r="B5" s="4">
        <v>2161</v>
      </c>
      <c r="C5" s="212">
        <v>296149</v>
      </c>
      <c r="D5" s="212">
        <v>5314</v>
      </c>
      <c r="E5" s="212" t="s">
        <v>237</v>
      </c>
      <c r="F5" s="212" t="s">
        <v>238</v>
      </c>
      <c r="G5" s="212">
        <v>190</v>
      </c>
      <c r="H5" s="212" t="s">
        <v>236</v>
      </c>
      <c r="I5" s="212" t="s">
        <v>85</v>
      </c>
      <c r="J5" s="216">
        <v>1.93</v>
      </c>
      <c r="K5" s="216">
        <v>1.43</v>
      </c>
      <c r="L5" s="212" t="s">
        <v>207</v>
      </c>
    </row>
    <row r="6" spans="1:12">
      <c r="A6" s="4" t="s">
        <v>13</v>
      </c>
      <c r="B6" s="4">
        <v>2162</v>
      </c>
      <c r="C6" s="212">
        <v>295873</v>
      </c>
      <c r="D6" s="212">
        <v>5315</v>
      </c>
      <c r="E6" s="212" t="s">
        <v>239</v>
      </c>
      <c r="F6" s="214" t="s">
        <v>240</v>
      </c>
      <c r="G6" s="212">
        <v>1440</v>
      </c>
      <c r="H6" s="212" t="s">
        <v>236</v>
      </c>
      <c r="I6" s="212" t="s">
        <v>90</v>
      </c>
      <c r="J6" s="216">
        <v>1.93</v>
      </c>
      <c r="K6" s="216">
        <v>1.43</v>
      </c>
      <c r="L6" s="212" t="s">
        <v>207</v>
      </c>
    </row>
    <row r="7" spans="1:12">
      <c r="A7" s="4" t="s">
        <v>13</v>
      </c>
      <c r="B7" s="4">
        <v>2162</v>
      </c>
      <c r="C7" s="212">
        <v>295882</v>
      </c>
      <c r="D7" s="212">
        <v>5315</v>
      </c>
      <c r="E7" s="212" t="s">
        <v>239</v>
      </c>
      <c r="F7" s="214" t="s">
        <v>240</v>
      </c>
      <c r="G7" s="212">
        <v>798</v>
      </c>
      <c r="H7" s="212" t="s">
        <v>236</v>
      </c>
      <c r="I7" s="212" t="s">
        <v>85</v>
      </c>
      <c r="J7" s="216">
        <v>1.93</v>
      </c>
      <c r="K7" s="216">
        <v>1.43</v>
      </c>
      <c r="L7" s="212" t="s">
        <v>207</v>
      </c>
    </row>
    <row r="8" spans="1:12" ht="22.5">
      <c r="A8" s="9" t="s">
        <v>19</v>
      </c>
      <c r="B8" s="4">
        <v>2162</v>
      </c>
      <c r="C8" s="212">
        <v>296158</v>
      </c>
      <c r="D8" s="212">
        <v>5315</v>
      </c>
      <c r="E8" s="212" t="s">
        <v>239</v>
      </c>
      <c r="F8" s="214" t="s">
        <v>240</v>
      </c>
      <c r="G8" s="212">
        <v>160</v>
      </c>
      <c r="H8" s="212" t="s">
        <v>236</v>
      </c>
      <c r="I8" s="212" t="s">
        <v>85</v>
      </c>
      <c r="J8" s="216">
        <v>1.93</v>
      </c>
      <c r="K8" s="216">
        <v>1.43</v>
      </c>
      <c r="L8" s="212" t="s">
        <v>207</v>
      </c>
    </row>
    <row r="9" spans="1:12">
      <c r="A9" s="4" t="s">
        <v>13</v>
      </c>
      <c r="B9" s="4">
        <v>2163</v>
      </c>
      <c r="C9" s="212">
        <v>295891</v>
      </c>
      <c r="D9" s="212">
        <v>5316</v>
      </c>
      <c r="E9" s="212" t="s">
        <v>241</v>
      </c>
      <c r="F9" s="212" t="s">
        <v>242</v>
      </c>
      <c r="G9" s="212">
        <v>936</v>
      </c>
      <c r="H9" s="212" t="s">
        <v>236</v>
      </c>
      <c r="I9" s="212" t="s">
        <v>90</v>
      </c>
      <c r="J9" s="216">
        <v>1.98</v>
      </c>
      <c r="K9" s="216">
        <v>1.46</v>
      </c>
      <c r="L9" s="212" t="s">
        <v>207</v>
      </c>
    </row>
    <row r="10" spans="1:12">
      <c r="A10" s="4" t="s">
        <v>13</v>
      </c>
      <c r="B10" s="4">
        <v>2163</v>
      </c>
      <c r="C10" s="212">
        <v>295900</v>
      </c>
      <c r="D10" s="212">
        <v>5316</v>
      </c>
      <c r="E10" s="212" t="s">
        <v>241</v>
      </c>
      <c r="F10" s="212" t="s">
        <v>242</v>
      </c>
      <c r="G10" s="212">
        <v>504</v>
      </c>
      <c r="H10" s="212" t="s">
        <v>236</v>
      </c>
      <c r="I10" s="212" t="s">
        <v>85</v>
      </c>
      <c r="J10" s="216">
        <v>1.98</v>
      </c>
      <c r="K10" s="216">
        <v>1.46</v>
      </c>
      <c r="L10" s="212" t="s">
        <v>207</v>
      </c>
    </row>
    <row r="11" spans="1:12" ht="22.5">
      <c r="A11" s="9" t="s">
        <v>19</v>
      </c>
      <c r="B11" s="4">
        <v>2163</v>
      </c>
      <c r="C11" s="212">
        <v>296167</v>
      </c>
      <c r="D11" s="212">
        <v>5316</v>
      </c>
      <c r="E11" s="212" t="s">
        <v>241</v>
      </c>
      <c r="F11" s="212" t="s">
        <v>242</v>
      </c>
      <c r="G11" s="212">
        <v>103</v>
      </c>
      <c r="H11" s="212" t="s">
        <v>236</v>
      </c>
      <c r="I11" s="212" t="s">
        <v>85</v>
      </c>
      <c r="J11" s="216">
        <v>1.98</v>
      </c>
      <c r="K11" s="216">
        <v>1.46</v>
      </c>
      <c r="L11" s="212" t="s">
        <v>207</v>
      </c>
    </row>
    <row r="12" spans="1:12">
      <c r="A12" s="4" t="s">
        <v>13</v>
      </c>
      <c r="B12" s="4">
        <v>2164</v>
      </c>
      <c r="C12" s="212">
        <v>295910</v>
      </c>
      <c r="D12" s="212">
        <v>5317</v>
      </c>
      <c r="E12" s="212" t="s">
        <v>243</v>
      </c>
      <c r="F12" s="212" t="s">
        <v>244</v>
      </c>
      <c r="G12" s="212">
        <v>864</v>
      </c>
      <c r="H12" s="212" t="s">
        <v>236</v>
      </c>
      <c r="I12" s="212" t="s">
        <v>90</v>
      </c>
      <c r="J12" s="216">
        <v>1.98</v>
      </c>
      <c r="K12" s="216">
        <v>1.46</v>
      </c>
      <c r="L12" s="212" t="s">
        <v>207</v>
      </c>
    </row>
    <row r="13" spans="1:12">
      <c r="A13" s="4" t="s">
        <v>13</v>
      </c>
      <c r="B13" s="4">
        <v>2164</v>
      </c>
      <c r="C13" s="212">
        <v>295929</v>
      </c>
      <c r="D13" s="212">
        <v>5317</v>
      </c>
      <c r="E13" s="212" t="s">
        <v>243</v>
      </c>
      <c r="F13" s="212" t="s">
        <v>244</v>
      </c>
      <c r="G13" s="212">
        <v>463</v>
      </c>
      <c r="H13" s="212" t="s">
        <v>236</v>
      </c>
      <c r="I13" s="212" t="s">
        <v>85</v>
      </c>
      <c r="J13" s="216">
        <v>1.98</v>
      </c>
      <c r="K13" s="216">
        <v>1.46</v>
      </c>
      <c r="L13" s="212" t="s">
        <v>207</v>
      </c>
    </row>
    <row r="14" spans="1:12" ht="22.5">
      <c r="A14" s="9" t="s">
        <v>19</v>
      </c>
      <c r="B14" s="4">
        <v>2164</v>
      </c>
      <c r="C14" s="212">
        <v>296176</v>
      </c>
      <c r="D14" s="212">
        <v>5317</v>
      </c>
      <c r="E14" s="212" t="s">
        <v>243</v>
      </c>
      <c r="F14" s="212" t="s">
        <v>244</v>
      </c>
      <c r="G14" s="212">
        <v>96</v>
      </c>
      <c r="H14" s="212" t="s">
        <v>236</v>
      </c>
      <c r="I14" s="212" t="s">
        <v>85</v>
      </c>
      <c r="J14" s="216">
        <v>1.98</v>
      </c>
      <c r="K14" s="216">
        <v>1.46</v>
      </c>
      <c r="L14" s="212" t="s">
        <v>207</v>
      </c>
    </row>
    <row r="15" spans="1:12">
      <c r="A15" s="9"/>
      <c r="B15" s="9"/>
      <c r="C15" s="212"/>
      <c r="D15" s="212"/>
      <c r="E15" s="212"/>
      <c r="F15" s="218" t="s">
        <v>245</v>
      </c>
      <c r="G15" s="219">
        <v>8386</v>
      </c>
      <c r="H15" s="218"/>
      <c r="I15" s="218"/>
      <c r="J15" s="218"/>
      <c r="K15" s="218"/>
      <c r="L15" s="218"/>
    </row>
    <row r="16" spans="1:12">
      <c r="A16" s="437" t="s">
        <v>246</v>
      </c>
      <c r="B16" s="437"/>
      <c r="C16" s="437"/>
      <c r="D16" s="437"/>
      <c r="E16" s="437"/>
    </row>
  </sheetData>
  <mergeCells count="1">
    <mergeCell ref="A16:E16"/>
  </mergeCells>
  <phoneticPr fontId="91" type="noConversion"/>
  <hyperlinks>
    <hyperlink ref="A2" r:id="rId1" tooltip="mailto:HOTLINE-S@H"/>
    <hyperlink ref="A5" r:id="rId2" tooltip="mailto:HOTLINE-S@H"/>
    <hyperlink ref="A8" r:id="rId3" tooltip="mailto:HOTLINE-S@H"/>
    <hyperlink ref="A11" r:id="rId4" tooltip="mailto:HOTLINE-S@H"/>
    <hyperlink ref="A14" r:id="rId5" tooltip="mailto:HOTLINE-S@H"/>
  </hyperlinks>
  <pageMargins left="0.86527777777777803" right="0.118055555555556" top="1" bottom="1" header="0.51180555555555596" footer="0.51180555555555596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55"/>
  <sheetViews>
    <sheetView topLeftCell="A40" workbookViewId="0">
      <selection activeCell="F12" sqref="F12:F17"/>
    </sheetView>
  </sheetViews>
  <sheetFormatPr defaultColWidth="9" defaultRowHeight="13.5"/>
  <cols>
    <col min="2" max="2" width="8" customWidth="1"/>
    <col min="3" max="3" width="7.875" customWidth="1"/>
    <col min="4" max="4" width="6.625" customWidth="1"/>
    <col min="5" max="5" width="30" customWidth="1"/>
    <col min="6" max="6" width="14.375" customWidth="1"/>
    <col min="7" max="7" width="8.375" customWidth="1"/>
    <col min="8" max="8" width="33.25" customWidth="1"/>
    <col min="9" max="9" width="11.625" customWidth="1"/>
    <col min="10" max="10" width="7.75" customWidth="1"/>
    <col min="11" max="11" width="8.25" customWidth="1"/>
    <col min="12" max="12" width="7.75" customWidth="1"/>
  </cols>
  <sheetData>
    <row r="1" spans="1:12">
      <c r="A1" s="206" t="s">
        <v>0</v>
      </c>
      <c r="B1" s="206" t="s">
        <v>146</v>
      </c>
      <c r="C1" s="206" t="s">
        <v>1</v>
      </c>
      <c r="D1" s="206" t="s">
        <v>2</v>
      </c>
      <c r="E1" s="206" t="s">
        <v>3</v>
      </c>
      <c r="F1" s="206" t="s">
        <v>77</v>
      </c>
      <c r="G1" s="206" t="s">
        <v>5</v>
      </c>
      <c r="H1" s="206" t="s">
        <v>6</v>
      </c>
      <c r="I1" s="206" t="s">
        <v>7</v>
      </c>
      <c r="J1" s="206" t="s">
        <v>78</v>
      </c>
      <c r="K1" s="206" t="s">
        <v>9</v>
      </c>
      <c r="L1" s="206" t="s">
        <v>10</v>
      </c>
    </row>
    <row r="2" spans="1:12">
      <c r="A2" s="4" t="s">
        <v>13</v>
      </c>
      <c r="B2" s="4">
        <v>2140</v>
      </c>
      <c r="C2" s="212">
        <v>295360</v>
      </c>
      <c r="D2" s="212">
        <v>5294</v>
      </c>
      <c r="E2" s="212" t="s">
        <v>205</v>
      </c>
      <c r="F2" s="212" t="s">
        <v>206</v>
      </c>
      <c r="G2" s="213">
        <v>1960</v>
      </c>
      <c r="H2" s="212" t="s">
        <v>82</v>
      </c>
      <c r="I2" s="212" t="s">
        <v>83</v>
      </c>
      <c r="J2" s="216">
        <v>1.39</v>
      </c>
      <c r="K2" s="216">
        <v>1.22</v>
      </c>
      <c r="L2" s="212" t="s">
        <v>207</v>
      </c>
    </row>
    <row r="3" spans="1:12">
      <c r="A3" s="4" t="s">
        <v>13</v>
      </c>
      <c r="B3" s="4">
        <v>2140</v>
      </c>
      <c r="C3" s="212">
        <v>295379</v>
      </c>
      <c r="D3" s="212">
        <v>5294</v>
      </c>
      <c r="E3" s="212" t="s">
        <v>205</v>
      </c>
      <c r="F3" s="212" t="s">
        <v>206</v>
      </c>
      <c r="G3" s="213">
        <v>1933</v>
      </c>
      <c r="H3" s="212" t="s">
        <v>82</v>
      </c>
      <c r="I3" s="212" t="s">
        <v>85</v>
      </c>
      <c r="J3" s="216">
        <v>1.39</v>
      </c>
      <c r="K3" s="216">
        <v>1.22</v>
      </c>
      <c r="L3" s="212" t="s">
        <v>207</v>
      </c>
    </row>
    <row r="4" spans="1:12" ht="22.5">
      <c r="A4" s="9" t="s">
        <v>19</v>
      </c>
      <c r="B4" s="4">
        <v>2140</v>
      </c>
      <c r="C4" s="212">
        <v>295938</v>
      </c>
      <c r="D4" s="212">
        <v>5294</v>
      </c>
      <c r="E4" s="212" t="s">
        <v>205</v>
      </c>
      <c r="F4" s="212" t="s">
        <v>206</v>
      </c>
      <c r="G4" s="213">
        <v>1453</v>
      </c>
      <c r="H4" s="212" t="s">
        <v>82</v>
      </c>
      <c r="I4" s="212" t="s">
        <v>85</v>
      </c>
      <c r="J4" s="216">
        <v>1.39</v>
      </c>
      <c r="K4" s="216">
        <v>1.22</v>
      </c>
      <c r="L4" s="212" t="s">
        <v>207</v>
      </c>
    </row>
    <row r="5" spans="1:12">
      <c r="A5" s="4" t="s">
        <v>13</v>
      </c>
      <c r="B5" s="4">
        <v>2149</v>
      </c>
      <c r="C5" s="212">
        <v>295635</v>
      </c>
      <c r="D5" s="212">
        <v>5303</v>
      </c>
      <c r="E5" s="212" t="s">
        <v>220</v>
      </c>
      <c r="F5" s="212" t="s">
        <v>206</v>
      </c>
      <c r="G5" s="212">
        <v>735</v>
      </c>
      <c r="H5" s="212" t="s">
        <v>82</v>
      </c>
      <c r="I5" s="170" t="s">
        <v>83</v>
      </c>
      <c r="J5" s="216">
        <v>1.34</v>
      </c>
      <c r="K5" s="216">
        <v>1.17</v>
      </c>
      <c r="L5" s="212" t="s">
        <v>207</v>
      </c>
    </row>
    <row r="6" spans="1:12">
      <c r="A6" s="4" t="s">
        <v>13</v>
      </c>
      <c r="B6" s="4">
        <v>2149</v>
      </c>
      <c r="C6" s="212">
        <v>295644</v>
      </c>
      <c r="D6" s="212">
        <v>5303</v>
      </c>
      <c r="E6" s="212" t="s">
        <v>220</v>
      </c>
      <c r="F6" s="212" t="s">
        <v>206</v>
      </c>
      <c r="G6" s="213">
        <v>1120</v>
      </c>
      <c r="H6" s="212" t="s">
        <v>82</v>
      </c>
      <c r="I6" s="212" t="s">
        <v>85</v>
      </c>
      <c r="J6" s="216">
        <v>1.34</v>
      </c>
      <c r="K6" s="216">
        <v>1.17</v>
      </c>
      <c r="L6" s="212" t="s">
        <v>207</v>
      </c>
    </row>
    <row r="7" spans="1:12" ht="22.5">
      <c r="A7" s="9" t="s">
        <v>19</v>
      </c>
      <c r="B7" s="4">
        <v>2149</v>
      </c>
      <c r="C7" s="212">
        <v>296020</v>
      </c>
      <c r="D7" s="212">
        <v>5303</v>
      </c>
      <c r="E7" s="212" t="s">
        <v>220</v>
      </c>
      <c r="F7" s="212" t="s">
        <v>206</v>
      </c>
      <c r="G7" s="212">
        <v>392</v>
      </c>
      <c r="H7" s="212" t="s">
        <v>82</v>
      </c>
      <c r="I7" s="212" t="s">
        <v>85</v>
      </c>
      <c r="J7" s="216">
        <v>1.34</v>
      </c>
      <c r="K7" s="216">
        <v>1.17</v>
      </c>
      <c r="L7" s="212" t="s">
        <v>207</v>
      </c>
    </row>
    <row r="8" spans="1:12">
      <c r="A8" s="4" t="s">
        <v>13</v>
      </c>
      <c r="B8" s="4">
        <v>2154</v>
      </c>
      <c r="C8" s="212">
        <v>295736</v>
      </c>
      <c r="D8" s="212">
        <v>5308</v>
      </c>
      <c r="E8" s="212" t="s">
        <v>225</v>
      </c>
      <c r="F8" s="212" t="s">
        <v>206</v>
      </c>
      <c r="G8" s="212">
        <v>936</v>
      </c>
      <c r="H8" s="212" t="s">
        <v>82</v>
      </c>
      <c r="I8" s="212" t="s">
        <v>90</v>
      </c>
      <c r="J8" s="216">
        <v>1.38</v>
      </c>
      <c r="K8" s="216">
        <v>1.2</v>
      </c>
      <c r="L8" s="212" t="s">
        <v>207</v>
      </c>
    </row>
    <row r="9" spans="1:12">
      <c r="A9" s="4" t="s">
        <v>13</v>
      </c>
      <c r="B9" s="4">
        <v>2154</v>
      </c>
      <c r="C9" s="212">
        <v>295745</v>
      </c>
      <c r="D9" s="212">
        <v>5308</v>
      </c>
      <c r="E9" s="212" t="s">
        <v>225</v>
      </c>
      <c r="F9" s="212" t="s">
        <v>206</v>
      </c>
      <c r="G9" s="212">
        <v>406</v>
      </c>
      <c r="H9" s="212" t="s">
        <v>82</v>
      </c>
      <c r="I9" s="212" t="s">
        <v>85</v>
      </c>
      <c r="J9" s="216">
        <v>1.38</v>
      </c>
      <c r="K9" s="216">
        <v>1.2</v>
      </c>
      <c r="L9" s="212" t="s">
        <v>207</v>
      </c>
    </row>
    <row r="10" spans="1:12" ht="22.5">
      <c r="A10" s="9" t="s">
        <v>19</v>
      </c>
      <c r="B10" s="4">
        <v>2154</v>
      </c>
      <c r="C10" s="212">
        <v>296120</v>
      </c>
      <c r="D10" s="212">
        <v>5308</v>
      </c>
      <c r="E10" s="212" t="s">
        <v>225</v>
      </c>
      <c r="F10" s="212" t="s">
        <v>206</v>
      </c>
      <c r="G10" s="212">
        <v>318</v>
      </c>
      <c r="H10" s="212" t="s">
        <v>82</v>
      </c>
      <c r="I10" s="212" t="s">
        <v>85</v>
      </c>
      <c r="J10" s="216">
        <v>1.38</v>
      </c>
      <c r="K10" s="216">
        <v>1.2</v>
      </c>
      <c r="L10" s="212" t="s">
        <v>207</v>
      </c>
    </row>
    <row r="11" spans="1:12">
      <c r="A11" s="4"/>
      <c r="B11" s="4"/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1:12">
      <c r="A12" s="4" t="s">
        <v>13</v>
      </c>
      <c r="B12" s="4">
        <v>2141</v>
      </c>
      <c r="C12" s="212">
        <v>295424</v>
      </c>
      <c r="D12" s="212">
        <v>5297</v>
      </c>
      <c r="E12" s="212" t="s">
        <v>208</v>
      </c>
      <c r="F12" s="170" t="s">
        <v>209</v>
      </c>
      <c r="G12" s="212">
        <v>833</v>
      </c>
      <c r="H12" s="212" t="s">
        <v>82</v>
      </c>
      <c r="I12" s="212" t="s">
        <v>83</v>
      </c>
      <c r="J12" s="216">
        <v>1.39</v>
      </c>
      <c r="K12" s="216">
        <v>1.22</v>
      </c>
      <c r="L12" s="212" t="s">
        <v>207</v>
      </c>
    </row>
    <row r="13" spans="1:12">
      <c r="A13" s="4" t="s">
        <v>13</v>
      </c>
      <c r="B13" s="4">
        <v>2141</v>
      </c>
      <c r="C13" s="214">
        <v>295433</v>
      </c>
      <c r="D13" s="212">
        <v>5297</v>
      </c>
      <c r="E13" s="212" t="s">
        <v>208</v>
      </c>
      <c r="F13" s="170" t="s">
        <v>209</v>
      </c>
      <c r="G13" s="212">
        <v>785</v>
      </c>
      <c r="H13" s="212" t="s">
        <v>82</v>
      </c>
      <c r="I13" s="212" t="s">
        <v>85</v>
      </c>
      <c r="J13" s="216">
        <v>1.39</v>
      </c>
      <c r="K13" s="216">
        <v>1.22</v>
      </c>
      <c r="L13" s="212" t="s">
        <v>207</v>
      </c>
    </row>
    <row r="14" spans="1:12" ht="22.5">
      <c r="A14" s="9" t="s">
        <v>19</v>
      </c>
      <c r="B14" s="4">
        <v>2141</v>
      </c>
      <c r="C14" s="212">
        <v>295965</v>
      </c>
      <c r="D14" s="212">
        <v>5297</v>
      </c>
      <c r="E14" s="212" t="s">
        <v>208</v>
      </c>
      <c r="F14" s="170" t="s">
        <v>209</v>
      </c>
      <c r="G14" s="212">
        <v>604</v>
      </c>
      <c r="H14" s="212" t="s">
        <v>82</v>
      </c>
      <c r="I14" s="212" t="s">
        <v>85</v>
      </c>
      <c r="J14" s="216">
        <v>1.39</v>
      </c>
      <c r="K14" s="216">
        <v>1.22</v>
      </c>
      <c r="L14" s="212" t="s">
        <v>207</v>
      </c>
    </row>
    <row r="15" spans="1:12">
      <c r="A15" s="4" t="s">
        <v>13</v>
      </c>
      <c r="B15" s="4">
        <v>2148</v>
      </c>
      <c r="C15" s="212">
        <v>295617</v>
      </c>
      <c r="D15" s="212">
        <v>5302</v>
      </c>
      <c r="E15" s="212" t="s">
        <v>219</v>
      </c>
      <c r="F15" s="170" t="s">
        <v>209</v>
      </c>
      <c r="G15" s="213">
        <v>1404</v>
      </c>
      <c r="H15" s="212" t="s">
        <v>82</v>
      </c>
      <c r="I15" s="212" t="s">
        <v>90</v>
      </c>
      <c r="J15" s="216">
        <v>1.3</v>
      </c>
      <c r="K15" s="216">
        <v>1.1299999999999999</v>
      </c>
      <c r="L15" s="212" t="s">
        <v>207</v>
      </c>
    </row>
    <row r="16" spans="1:12">
      <c r="A16" s="4" t="s">
        <v>13</v>
      </c>
      <c r="B16" s="4">
        <v>2148</v>
      </c>
      <c r="C16" s="212">
        <v>295626</v>
      </c>
      <c r="D16" s="212">
        <v>5302</v>
      </c>
      <c r="E16" s="212" t="s">
        <v>219</v>
      </c>
      <c r="F16" s="170" t="s">
        <v>209</v>
      </c>
      <c r="G16" s="212">
        <v>596</v>
      </c>
      <c r="H16" s="212" t="s">
        <v>82</v>
      </c>
      <c r="I16" s="212" t="s">
        <v>85</v>
      </c>
      <c r="J16" s="216">
        <v>1.3</v>
      </c>
      <c r="K16" s="216">
        <v>1.1299999999999999</v>
      </c>
      <c r="L16" s="212" t="s">
        <v>207</v>
      </c>
    </row>
    <row r="17" spans="1:12" ht="22.5">
      <c r="A17" s="9" t="s">
        <v>19</v>
      </c>
      <c r="B17" s="4">
        <v>2148</v>
      </c>
      <c r="C17" s="212">
        <v>296010</v>
      </c>
      <c r="D17" s="212">
        <v>5302</v>
      </c>
      <c r="E17" s="212" t="s">
        <v>219</v>
      </c>
      <c r="F17" s="170" t="s">
        <v>209</v>
      </c>
      <c r="G17" s="212">
        <v>699</v>
      </c>
      <c r="H17" s="212" t="s">
        <v>82</v>
      </c>
      <c r="I17" s="212" t="s">
        <v>85</v>
      </c>
      <c r="J17" s="216">
        <v>1.3</v>
      </c>
      <c r="K17" s="216">
        <v>1.1299999999999999</v>
      </c>
      <c r="L17" s="212" t="s">
        <v>207</v>
      </c>
    </row>
    <row r="18" spans="1:12">
      <c r="A18" s="9"/>
      <c r="B18" s="9"/>
      <c r="C18" s="212"/>
      <c r="D18" s="212"/>
      <c r="E18" s="212"/>
      <c r="F18" s="212"/>
      <c r="G18" s="212"/>
      <c r="H18" s="212"/>
      <c r="I18" s="212"/>
      <c r="J18" s="212"/>
      <c r="K18" s="212"/>
      <c r="L18" s="212"/>
    </row>
    <row r="19" spans="1:12">
      <c r="A19" s="4" t="s">
        <v>13</v>
      </c>
      <c r="B19" s="4">
        <v>2142</v>
      </c>
      <c r="C19" s="212">
        <v>295388</v>
      </c>
      <c r="D19" s="212">
        <v>5295</v>
      </c>
      <c r="E19" s="212" t="s">
        <v>210</v>
      </c>
      <c r="F19" s="212" t="s">
        <v>211</v>
      </c>
      <c r="G19" s="213">
        <v>1764</v>
      </c>
      <c r="H19" s="212" t="s">
        <v>82</v>
      </c>
      <c r="I19" s="212" t="s">
        <v>83</v>
      </c>
      <c r="J19" s="216">
        <v>1.53</v>
      </c>
      <c r="K19" s="216">
        <v>1.33</v>
      </c>
      <c r="L19" s="212" t="s">
        <v>207</v>
      </c>
    </row>
    <row r="20" spans="1:12">
      <c r="A20" s="4" t="s">
        <v>13</v>
      </c>
      <c r="B20" s="4">
        <v>2142</v>
      </c>
      <c r="C20" s="212">
        <v>295397</v>
      </c>
      <c r="D20" s="212">
        <v>5295</v>
      </c>
      <c r="E20" s="212" t="s">
        <v>210</v>
      </c>
      <c r="F20" s="212" t="s">
        <v>211</v>
      </c>
      <c r="G20" s="213">
        <v>1736</v>
      </c>
      <c r="H20" s="212" t="s">
        <v>82</v>
      </c>
      <c r="I20" s="212" t="s">
        <v>85</v>
      </c>
      <c r="J20" s="216">
        <v>1.53</v>
      </c>
      <c r="K20" s="216">
        <v>1.33</v>
      </c>
      <c r="L20" s="212" t="s">
        <v>207</v>
      </c>
    </row>
    <row r="21" spans="1:12" ht="22.5">
      <c r="A21" s="9" t="s">
        <v>19</v>
      </c>
      <c r="B21" s="4">
        <v>2142</v>
      </c>
      <c r="C21" s="212">
        <v>295947</v>
      </c>
      <c r="D21" s="212">
        <v>5295</v>
      </c>
      <c r="E21" s="212" t="s">
        <v>210</v>
      </c>
      <c r="F21" s="212" t="s">
        <v>211</v>
      </c>
      <c r="G21" s="213">
        <v>1306</v>
      </c>
      <c r="H21" s="212" t="s">
        <v>82</v>
      </c>
      <c r="I21" s="212" t="s">
        <v>85</v>
      </c>
      <c r="J21" s="216">
        <v>1.53</v>
      </c>
      <c r="K21" s="216">
        <v>1.33</v>
      </c>
      <c r="L21" s="212" t="s">
        <v>207</v>
      </c>
    </row>
    <row r="22" spans="1:12">
      <c r="A22" s="4" t="s">
        <v>13</v>
      </c>
      <c r="B22" s="4">
        <v>2150</v>
      </c>
      <c r="C22" s="212">
        <v>295653</v>
      </c>
      <c r="D22" s="212">
        <v>5304</v>
      </c>
      <c r="E22" s="212" t="s">
        <v>221</v>
      </c>
      <c r="F22" s="212" t="s">
        <v>211</v>
      </c>
      <c r="G22" s="212">
        <v>360</v>
      </c>
      <c r="H22" s="212" t="s">
        <v>82</v>
      </c>
      <c r="I22" s="212" t="s">
        <v>90</v>
      </c>
      <c r="J22" s="216">
        <v>1.3</v>
      </c>
      <c r="K22" s="216">
        <v>1.0900000000000001</v>
      </c>
      <c r="L22" s="212" t="s">
        <v>207</v>
      </c>
    </row>
    <row r="23" spans="1:12">
      <c r="A23" s="4" t="s">
        <v>13</v>
      </c>
      <c r="B23" s="4">
        <v>2150</v>
      </c>
      <c r="C23" s="212">
        <v>295662</v>
      </c>
      <c r="D23" s="212">
        <v>5304</v>
      </c>
      <c r="E23" s="212" t="s">
        <v>221</v>
      </c>
      <c r="F23" s="212" t="s">
        <v>211</v>
      </c>
      <c r="G23" s="212">
        <v>264</v>
      </c>
      <c r="H23" s="212" t="s">
        <v>82</v>
      </c>
      <c r="I23" s="212" t="s">
        <v>85</v>
      </c>
      <c r="J23" s="216">
        <v>1.3</v>
      </c>
      <c r="K23" s="216">
        <v>1.0900000000000001</v>
      </c>
      <c r="L23" s="212" t="s">
        <v>207</v>
      </c>
    </row>
    <row r="24" spans="1:12" ht="22.5">
      <c r="A24" s="9" t="s">
        <v>19</v>
      </c>
      <c r="B24" s="4">
        <v>2150</v>
      </c>
      <c r="C24" s="212">
        <v>296039</v>
      </c>
      <c r="D24" s="212">
        <v>5304</v>
      </c>
      <c r="E24" s="212" t="s">
        <v>221</v>
      </c>
      <c r="F24" s="212" t="s">
        <v>211</v>
      </c>
      <c r="G24" s="212">
        <v>113</v>
      </c>
      <c r="H24" s="212" t="s">
        <v>82</v>
      </c>
      <c r="I24" s="212" t="s">
        <v>85</v>
      </c>
      <c r="J24" s="216">
        <v>1.3</v>
      </c>
      <c r="K24" s="216">
        <v>1.0900000000000001</v>
      </c>
      <c r="L24" s="212" t="s">
        <v>207</v>
      </c>
    </row>
    <row r="25" spans="1:12">
      <c r="A25" s="4" t="s">
        <v>13</v>
      </c>
      <c r="B25" s="4">
        <v>2153</v>
      </c>
      <c r="C25" s="212">
        <v>295718</v>
      </c>
      <c r="D25" s="212">
        <v>5307</v>
      </c>
      <c r="E25" s="212" t="s">
        <v>224</v>
      </c>
      <c r="F25" s="212" t="s">
        <v>211</v>
      </c>
      <c r="G25" s="213">
        <v>1260</v>
      </c>
      <c r="H25" s="212" t="s">
        <v>82</v>
      </c>
      <c r="I25" s="212" t="s">
        <v>90</v>
      </c>
      <c r="J25" s="216">
        <v>1.54</v>
      </c>
      <c r="K25" s="216">
        <v>1.35</v>
      </c>
      <c r="L25" s="212" t="s">
        <v>207</v>
      </c>
    </row>
    <row r="26" spans="1:12">
      <c r="A26" s="4" t="s">
        <v>13</v>
      </c>
      <c r="B26" s="4">
        <v>2153</v>
      </c>
      <c r="C26" s="212">
        <v>295727</v>
      </c>
      <c r="D26" s="212">
        <v>5307</v>
      </c>
      <c r="E26" s="212" t="s">
        <v>224</v>
      </c>
      <c r="F26" s="212" t="s">
        <v>211</v>
      </c>
      <c r="G26" s="212">
        <v>520</v>
      </c>
      <c r="H26" s="212" t="s">
        <v>82</v>
      </c>
      <c r="I26" s="212" t="s">
        <v>85</v>
      </c>
      <c r="J26" s="216">
        <v>1.54</v>
      </c>
      <c r="K26" s="216">
        <v>1.35</v>
      </c>
      <c r="L26" s="212" t="s">
        <v>207</v>
      </c>
    </row>
    <row r="27" spans="1:12" ht="22.5">
      <c r="A27" s="9" t="s">
        <v>19</v>
      </c>
      <c r="B27" s="4">
        <v>2153</v>
      </c>
      <c r="C27" s="212">
        <v>296111</v>
      </c>
      <c r="D27" s="212">
        <v>5307</v>
      </c>
      <c r="E27" s="212" t="s">
        <v>224</v>
      </c>
      <c r="F27" s="212" t="s">
        <v>211</v>
      </c>
      <c r="G27" s="212">
        <v>421</v>
      </c>
      <c r="H27" s="212" t="s">
        <v>82</v>
      </c>
      <c r="I27" s="212" t="s">
        <v>85</v>
      </c>
      <c r="J27" s="216">
        <v>1.54</v>
      </c>
      <c r="K27" s="216">
        <v>1.35</v>
      </c>
      <c r="L27" s="212" t="s">
        <v>207</v>
      </c>
    </row>
    <row r="28" spans="1:12" s="211" customFormat="1">
      <c r="A28" s="4"/>
      <c r="B28" s="4"/>
      <c r="C28" s="212"/>
      <c r="D28" s="212"/>
      <c r="E28" s="212"/>
      <c r="F28" s="212"/>
      <c r="G28" s="212"/>
      <c r="H28" s="212"/>
      <c r="I28" s="212"/>
      <c r="J28" s="212"/>
      <c r="K28" s="212"/>
      <c r="L28" s="212"/>
    </row>
    <row r="29" spans="1:12">
      <c r="A29" s="4" t="s">
        <v>13</v>
      </c>
      <c r="B29" s="4">
        <v>2144</v>
      </c>
      <c r="C29" s="212">
        <v>295442</v>
      </c>
      <c r="D29" s="212">
        <v>5298</v>
      </c>
      <c r="E29" s="212" t="s">
        <v>213</v>
      </c>
      <c r="F29" s="212" t="s">
        <v>214</v>
      </c>
      <c r="G29" s="213">
        <v>1568</v>
      </c>
      <c r="H29" s="212" t="s">
        <v>82</v>
      </c>
      <c r="I29" s="212" t="s">
        <v>83</v>
      </c>
      <c r="J29" s="216">
        <v>1.3</v>
      </c>
      <c r="K29" s="216">
        <v>1.1299999999999999</v>
      </c>
      <c r="L29" s="212" t="s">
        <v>207</v>
      </c>
    </row>
    <row r="30" spans="1:12">
      <c r="A30" s="4" t="s">
        <v>13</v>
      </c>
      <c r="B30" s="4">
        <v>2144</v>
      </c>
      <c r="C30" s="212">
        <v>295451</v>
      </c>
      <c r="D30" s="212">
        <v>5298</v>
      </c>
      <c r="E30" s="212" t="s">
        <v>213</v>
      </c>
      <c r="F30" s="212" t="s">
        <v>214</v>
      </c>
      <c r="G30" s="215">
        <v>1610</v>
      </c>
      <c r="H30" s="212" t="s">
        <v>82</v>
      </c>
      <c r="I30" s="212" t="s">
        <v>85</v>
      </c>
      <c r="J30" s="216">
        <v>1.3</v>
      </c>
      <c r="K30" s="216">
        <v>1.1299999999999999</v>
      </c>
      <c r="L30" s="212" t="s">
        <v>207</v>
      </c>
    </row>
    <row r="31" spans="1:12" ht="22.5">
      <c r="A31" s="9" t="s">
        <v>19</v>
      </c>
      <c r="B31" s="4">
        <v>2144</v>
      </c>
      <c r="C31" s="212">
        <v>295974</v>
      </c>
      <c r="D31" s="212">
        <v>5298</v>
      </c>
      <c r="E31" s="212" t="s">
        <v>213</v>
      </c>
      <c r="F31" s="212" t="s">
        <v>214</v>
      </c>
      <c r="G31" s="213">
        <v>1175</v>
      </c>
      <c r="H31" s="212" t="s">
        <v>82</v>
      </c>
      <c r="I31" s="212" t="s">
        <v>85</v>
      </c>
      <c r="J31" s="216">
        <v>1.3</v>
      </c>
      <c r="K31" s="216">
        <v>1.1299999999999999</v>
      </c>
      <c r="L31" s="212" t="s">
        <v>207</v>
      </c>
    </row>
    <row r="32" spans="1:12">
      <c r="A32" s="4" t="s">
        <v>13</v>
      </c>
      <c r="B32" s="4">
        <v>2147</v>
      </c>
      <c r="C32" s="212">
        <v>295599</v>
      </c>
      <c r="D32" s="212" t="s">
        <v>217</v>
      </c>
      <c r="E32" s="212" t="s">
        <v>218</v>
      </c>
      <c r="F32" s="212" t="s">
        <v>214</v>
      </c>
      <c r="G32" s="213">
        <v>1656</v>
      </c>
      <c r="H32" s="212" t="s">
        <v>82</v>
      </c>
      <c r="I32" s="212" t="s">
        <v>90</v>
      </c>
      <c r="J32" s="216">
        <v>1.3</v>
      </c>
      <c r="K32" s="216">
        <v>1.1299999999999999</v>
      </c>
      <c r="L32" s="212" t="s">
        <v>207</v>
      </c>
    </row>
    <row r="33" spans="1:12">
      <c r="A33" s="4" t="s">
        <v>13</v>
      </c>
      <c r="B33" s="4">
        <v>2147</v>
      </c>
      <c r="C33" s="212">
        <v>295608</v>
      </c>
      <c r="D33" s="212" t="s">
        <v>217</v>
      </c>
      <c r="E33" s="212" t="s">
        <v>218</v>
      </c>
      <c r="F33" s="212" t="s">
        <v>214</v>
      </c>
      <c r="G33" s="212">
        <v>722</v>
      </c>
      <c r="H33" s="212" t="s">
        <v>82</v>
      </c>
      <c r="I33" s="212" t="s">
        <v>85</v>
      </c>
      <c r="J33" s="216">
        <v>1.3</v>
      </c>
      <c r="K33" s="216">
        <v>1.1299999999999999</v>
      </c>
      <c r="L33" s="212" t="s">
        <v>207</v>
      </c>
    </row>
    <row r="34" spans="1:12" ht="22.5">
      <c r="A34" s="9" t="s">
        <v>19</v>
      </c>
      <c r="B34" s="4">
        <v>2147</v>
      </c>
      <c r="C34" s="212">
        <v>296001</v>
      </c>
      <c r="D34" s="212" t="s">
        <v>217</v>
      </c>
      <c r="E34" s="212" t="s">
        <v>218</v>
      </c>
      <c r="F34" s="212" t="s">
        <v>214</v>
      </c>
      <c r="G34" s="212">
        <v>833</v>
      </c>
      <c r="H34" s="212" t="s">
        <v>82</v>
      </c>
      <c r="I34" s="212" t="s">
        <v>85</v>
      </c>
      <c r="J34" s="216">
        <v>1.3</v>
      </c>
      <c r="K34" s="216">
        <v>1.1299999999999999</v>
      </c>
      <c r="L34" s="212" t="s">
        <v>207</v>
      </c>
    </row>
    <row r="35" spans="1:12">
      <c r="A35" s="4" t="s">
        <v>13</v>
      </c>
      <c r="B35" s="4">
        <v>2152</v>
      </c>
      <c r="C35" s="212">
        <v>295690</v>
      </c>
      <c r="D35" s="212">
        <v>5306</v>
      </c>
      <c r="E35" s="212" t="s">
        <v>223</v>
      </c>
      <c r="F35" s="212" t="s">
        <v>214</v>
      </c>
      <c r="G35" s="212">
        <v>490</v>
      </c>
      <c r="H35" s="212" t="s">
        <v>82</v>
      </c>
      <c r="I35" s="212" t="s">
        <v>83</v>
      </c>
      <c r="J35" s="216">
        <v>1.38</v>
      </c>
      <c r="K35" s="216">
        <v>1.2</v>
      </c>
      <c r="L35" s="212" t="s">
        <v>207</v>
      </c>
    </row>
    <row r="36" spans="1:12">
      <c r="A36" s="4" t="s">
        <v>13</v>
      </c>
      <c r="B36" s="4">
        <v>2152</v>
      </c>
      <c r="C36" s="212">
        <v>295709</v>
      </c>
      <c r="D36" s="212">
        <v>5306</v>
      </c>
      <c r="E36" s="212" t="s">
        <v>223</v>
      </c>
      <c r="F36" s="212" t="s">
        <v>214</v>
      </c>
      <c r="G36" s="212">
        <v>629</v>
      </c>
      <c r="H36" s="212" t="s">
        <v>82</v>
      </c>
      <c r="I36" s="212" t="s">
        <v>85</v>
      </c>
      <c r="J36" s="216">
        <v>1.38</v>
      </c>
      <c r="K36" s="216">
        <v>1.2</v>
      </c>
      <c r="L36" s="212" t="s">
        <v>207</v>
      </c>
    </row>
    <row r="37" spans="1:12" ht="22.5">
      <c r="A37" s="9" t="s">
        <v>19</v>
      </c>
      <c r="B37" s="4">
        <v>2152</v>
      </c>
      <c r="C37" s="212">
        <v>296102</v>
      </c>
      <c r="D37" s="212">
        <v>5306</v>
      </c>
      <c r="E37" s="212" t="s">
        <v>223</v>
      </c>
      <c r="F37" s="212" t="s">
        <v>214</v>
      </c>
      <c r="G37" s="212">
        <v>252</v>
      </c>
      <c r="H37" s="212" t="s">
        <v>82</v>
      </c>
      <c r="I37" s="212" t="s">
        <v>85</v>
      </c>
      <c r="J37" s="216">
        <v>1.38</v>
      </c>
      <c r="K37" s="216">
        <v>1.2</v>
      </c>
      <c r="L37" s="212" t="s">
        <v>207</v>
      </c>
    </row>
    <row r="38" spans="1:12">
      <c r="A38" s="4"/>
      <c r="B38" s="4"/>
      <c r="C38" s="212"/>
      <c r="D38" s="212"/>
      <c r="E38" s="212"/>
      <c r="F38" s="212"/>
      <c r="G38" s="212"/>
      <c r="H38" s="212"/>
      <c r="I38" s="212"/>
      <c r="J38" s="212"/>
      <c r="K38" s="212"/>
      <c r="L38" s="212"/>
    </row>
    <row r="39" spans="1:12">
      <c r="A39" s="4" t="s">
        <v>13</v>
      </c>
      <c r="B39" s="4">
        <v>2145</v>
      </c>
      <c r="C39" s="212">
        <v>295507</v>
      </c>
      <c r="D39" s="212">
        <v>5299</v>
      </c>
      <c r="E39" s="212" t="s">
        <v>215</v>
      </c>
      <c r="F39" s="212" t="s">
        <v>211</v>
      </c>
      <c r="G39" s="213">
        <v>1029</v>
      </c>
      <c r="H39" s="212" t="s">
        <v>82</v>
      </c>
      <c r="I39" s="212" t="s">
        <v>83</v>
      </c>
      <c r="J39" s="216">
        <v>1.39</v>
      </c>
      <c r="K39" s="216">
        <v>1.23</v>
      </c>
      <c r="L39" s="212" t="s">
        <v>207</v>
      </c>
    </row>
    <row r="40" spans="1:12">
      <c r="A40" s="4" t="s">
        <v>13</v>
      </c>
      <c r="B40" s="4">
        <v>2145</v>
      </c>
      <c r="C40" s="212">
        <v>295516</v>
      </c>
      <c r="D40" s="212">
        <v>5299</v>
      </c>
      <c r="E40" s="212" t="s">
        <v>215</v>
      </c>
      <c r="F40" s="212" t="s">
        <v>211</v>
      </c>
      <c r="G40" s="213">
        <v>1010</v>
      </c>
      <c r="H40" s="212" t="s">
        <v>82</v>
      </c>
      <c r="I40" s="212" t="s">
        <v>85</v>
      </c>
      <c r="J40" s="216">
        <v>1.39</v>
      </c>
      <c r="K40" s="216">
        <v>1.23</v>
      </c>
      <c r="L40" s="212" t="s">
        <v>207</v>
      </c>
    </row>
    <row r="41" spans="1:12" ht="22.5">
      <c r="A41" s="9" t="s">
        <v>19</v>
      </c>
      <c r="B41" s="4">
        <v>2145</v>
      </c>
      <c r="C41" s="212">
        <v>295983</v>
      </c>
      <c r="D41" s="212">
        <v>5299</v>
      </c>
      <c r="E41" s="212" t="s">
        <v>215</v>
      </c>
      <c r="F41" s="212" t="s">
        <v>211</v>
      </c>
      <c r="G41" s="212">
        <v>753</v>
      </c>
      <c r="H41" s="212" t="s">
        <v>82</v>
      </c>
      <c r="I41" s="212" t="s">
        <v>85</v>
      </c>
      <c r="J41" s="216">
        <v>1.39</v>
      </c>
      <c r="K41" s="216">
        <v>1.23</v>
      </c>
      <c r="L41" s="212" t="s">
        <v>207</v>
      </c>
    </row>
    <row r="42" spans="1:12">
      <c r="A42" s="4" t="s">
        <v>13</v>
      </c>
      <c r="B42" s="4">
        <v>2151</v>
      </c>
      <c r="C42" s="212">
        <v>295671</v>
      </c>
      <c r="D42" s="212">
        <v>5305</v>
      </c>
      <c r="E42" s="212" t="s">
        <v>222</v>
      </c>
      <c r="F42" s="212" t="s">
        <v>211</v>
      </c>
      <c r="G42" s="212">
        <v>931</v>
      </c>
      <c r="H42" s="212" t="s">
        <v>82</v>
      </c>
      <c r="I42" s="212" t="s">
        <v>83</v>
      </c>
      <c r="J42" s="216">
        <v>1.54</v>
      </c>
      <c r="K42" s="216">
        <v>1.35</v>
      </c>
      <c r="L42" s="212" t="s">
        <v>207</v>
      </c>
    </row>
    <row r="43" spans="1:12">
      <c r="A43" s="4" t="s">
        <v>13</v>
      </c>
      <c r="B43" s="4">
        <v>2151</v>
      </c>
      <c r="C43" s="212">
        <v>295680</v>
      </c>
      <c r="D43" s="212">
        <v>5305</v>
      </c>
      <c r="E43" s="212" t="s">
        <v>222</v>
      </c>
      <c r="F43" s="212" t="s">
        <v>211</v>
      </c>
      <c r="G43" s="213">
        <v>1127</v>
      </c>
      <c r="H43" s="212" t="s">
        <v>82</v>
      </c>
      <c r="I43" s="212" t="s">
        <v>85</v>
      </c>
      <c r="J43" s="216">
        <v>1.54</v>
      </c>
      <c r="K43" s="216">
        <v>1.35</v>
      </c>
      <c r="L43" s="212" t="s">
        <v>207</v>
      </c>
    </row>
    <row r="44" spans="1:12" ht="22.5">
      <c r="A44" s="9" t="s">
        <v>19</v>
      </c>
      <c r="B44" s="4">
        <v>2151</v>
      </c>
      <c r="C44" s="212">
        <v>296093</v>
      </c>
      <c r="D44" s="212">
        <v>5305</v>
      </c>
      <c r="E44" s="212" t="s">
        <v>222</v>
      </c>
      <c r="F44" s="212" t="s">
        <v>211</v>
      </c>
      <c r="G44" s="212">
        <v>461</v>
      </c>
      <c r="H44" s="212" t="s">
        <v>82</v>
      </c>
      <c r="I44" s="212" t="s">
        <v>85</v>
      </c>
      <c r="J44" s="216">
        <v>1.54</v>
      </c>
      <c r="K44" s="216">
        <v>1.35</v>
      </c>
      <c r="L44" s="212" t="s">
        <v>207</v>
      </c>
    </row>
    <row r="45" spans="1:12" ht="15" customHeight="1">
      <c r="A45" s="4"/>
      <c r="B45" s="4"/>
      <c r="C45" s="212"/>
      <c r="D45" s="212"/>
      <c r="E45" s="212"/>
      <c r="F45" s="212"/>
      <c r="G45" s="212"/>
      <c r="H45" s="212"/>
      <c r="I45" s="212"/>
      <c r="J45" s="212"/>
      <c r="K45" s="212"/>
      <c r="L45" s="212"/>
    </row>
    <row r="46" spans="1:12">
      <c r="A46" s="4" t="s">
        <v>13</v>
      </c>
      <c r="B46" s="4">
        <v>2143</v>
      </c>
      <c r="C46" s="212">
        <v>295406</v>
      </c>
      <c r="D46" s="212">
        <v>5296</v>
      </c>
      <c r="E46" s="212" t="s">
        <v>212</v>
      </c>
      <c r="F46" s="212" t="s">
        <v>211</v>
      </c>
      <c r="G46" s="213">
        <v>1078</v>
      </c>
      <c r="H46" s="212" t="s">
        <v>82</v>
      </c>
      <c r="I46" s="212" t="s">
        <v>83</v>
      </c>
      <c r="J46" s="216">
        <v>1.53</v>
      </c>
      <c r="K46" s="216">
        <v>1.33</v>
      </c>
      <c r="L46" s="212" t="s">
        <v>207</v>
      </c>
    </row>
    <row r="47" spans="1:12">
      <c r="A47" s="4" t="s">
        <v>13</v>
      </c>
      <c r="B47" s="4">
        <v>2143</v>
      </c>
      <c r="C47" s="212">
        <v>295415</v>
      </c>
      <c r="D47" s="212">
        <v>5296</v>
      </c>
      <c r="E47" s="212" t="s">
        <v>212</v>
      </c>
      <c r="F47" s="212" t="s">
        <v>211</v>
      </c>
      <c r="G47" s="213">
        <v>1050</v>
      </c>
      <c r="H47" s="212" t="s">
        <v>82</v>
      </c>
      <c r="I47" s="212" t="s">
        <v>85</v>
      </c>
      <c r="J47" s="216">
        <v>1.53</v>
      </c>
      <c r="K47" s="216">
        <v>1.33</v>
      </c>
      <c r="L47" s="212" t="s">
        <v>207</v>
      </c>
    </row>
    <row r="48" spans="1:12" ht="22.5">
      <c r="A48" s="9" t="s">
        <v>19</v>
      </c>
      <c r="B48" s="4">
        <v>2143</v>
      </c>
      <c r="C48" s="212">
        <v>295956</v>
      </c>
      <c r="D48" s="212">
        <v>5296</v>
      </c>
      <c r="E48" s="212" t="s">
        <v>212</v>
      </c>
      <c r="F48" s="212" t="s">
        <v>211</v>
      </c>
      <c r="G48" s="212">
        <v>795</v>
      </c>
      <c r="H48" s="212" t="s">
        <v>82</v>
      </c>
      <c r="I48" s="212" t="s">
        <v>85</v>
      </c>
      <c r="J48" s="216">
        <v>1.53</v>
      </c>
      <c r="K48" s="216">
        <v>1.33</v>
      </c>
      <c r="L48" s="212" t="s">
        <v>207</v>
      </c>
    </row>
    <row r="49" spans="1:12">
      <c r="A49" s="4" t="s">
        <v>13</v>
      </c>
      <c r="B49" s="4">
        <v>2146</v>
      </c>
      <c r="C49" s="212">
        <v>295570</v>
      </c>
      <c r="D49" s="212">
        <v>5300</v>
      </c>
      <c r="E49" s="212" t="s">
        <v>216</v>
      </c>
      <c r="F49" s="212" t="s">
        <v>211</v>
      </c>
      <c r="G49" s="212">
        <v>784</v>
      </c>
      <c r="H49" s="212" t="s">
        <v>82</v>
      </c>
      <c r="I49" s="212" t="s">
        <v>83</v>
      </c>
      <c r="J49" s="216">
        <v>1.39</v>
      </c>
      <c r="K49" s="216">
        <v>1.23</v>
      </c>
      <c r="L49" s="212" t="s">
        <v>207</v>
      </c>
    </row>
    <row r="50" spans="1:12">
      <c r="A50" s="4" t="s">
        <v>13</v>
      </c>
      <c r="B50" s="4">
        <v>2146</v>
      </c>
      <c r="C50" s="212">
        <v>295580</v>
      </c>
      <c r="D50" s="212">
        <v>5300</v>
      </c>
      <c r="E50" s="212" t="s">
        <v>216</v>
      </c>
      <c r="F50" s="212" t="s">
        <v>211</v>
      </c>
      <c r="G50" s="212">
        <v>773</v>
      </c>
      <c r="H50" s="212" t="s">
        <v>82</v>
      </c>
      <c r="I50" s="212" t="s">
        <v>85</v>
      </c>
      <c r="J50" s="216">
        <v>1.39</v>
      </c>
      <c r="K50" s="216">
        <v>1.23</v>
      </c>
      <c r="L50" s="212" t="s">
        <v>207</v>
      </c>
    </row>
    <row r="51" spans="1:12" ht="22.5">
      <c r="A51" s="9" t="s">
        <v>19</v>
      </c>
      <c r="B51" s="4">
        <v>2146</v>
      </c>
      <c r="C51" s="212">
        <v>295992</v>
      </c>
      <c r="D51" s="212">
        <v>5300</v>
      </c>
      <c r="E51" s="212" t="s">
        <v>216</v>
      </c>
      <c r="F51" s="212" t="s">
        <v>211</v>
      </c>
      <c r="G51" s="212">
        <v>575</v>
      </c>
      <c r="H51" s="212" t="s">
        <v>82</v>
      </c>
      <c r="I51" s="212" t="s">
        <v>85</v>
      </c>
      <c r="J51" s="216">
        <v>1.39</v>
      </c>
      <c r="K51" s="216">
        <v>1.23</v>
      </c>
      <c r="L51" s="212" t="s">
        <v>207</v>
      </c>
    </row>
    <row r="52" spans="1:12">
      <c r="A52" s="4" t="s">
        <v>13</v>
      </c>
      <c r="B52" s="4">
        <v>2155</v>
      </c>
      <c r="C52" s="212">
        <v>295754</v>
      </c>
      <c r="D52" s="212">
        <v>5309</v>
      </c>
      <c r="E52" s="212" t="s">
        <v>226</v>
      </c>
      <c r="F52" s="212" t="s">
        <v>211</v>
      </c>
      <c r="G52" s="212">
        <v>441</v>
      </c>
      <c r="H52" s="212" t="s">
        <v>82</v>
      </c>
      <c r="I52" s="212" t="s">
        <v>83</v>
      </c>
      <c r="J52" s="216">
        <v>1.55</v>
      </c>
      <c r="K52" s="216">
        <v>1.36</v>
      </c>
      <c r="L52" s="212" t="s">
        <v>207</v>
      </c>
    </row>
    <row r="53" spans="1:12">
      <c r="A53" s="4" t="s">
        <v>13</v>
      </c>
      <c r="B53" s="4">
        <v>2155</v>
      </c>
      <c r="C53" s="212">
        <v>295763</v>
      </c>
      <c r="D53" s="212">
        <v>5309</v>
      </c>
      <c r="E53" s="212" t="s">
        <v>226</v>
      </c>
      <c r="F53" s="212" t="s">
        <v>211</v>
      </c>
      <c r="G53" s="212">
        <v>678</v>
      </c>
      <c r="H53" s="212" t="s">
        <v>82</v>
      </c>
      <c r="I53" s="212" t="s">
        <v>85</v>
      </c>
      <c r="J53" s="216">
        <v>1.55</v>
      </c>
      <c r="K53" s="216">
        <v>1.36</v>
      </c>
      <c r="L53" s="212" t="s">
        <v>207</v>
      </c>
    </row>
    <row r="54" spans="1:12" ht="22.5">
      <c r="A54" s="9" t="s">
        <v>19</v>
      </c>
      <c r="B54" s="4">
        <v>2155</v>
      </c>
      <c r="C54" s="212">
        <v>296130</v>
      </c>
      <c r="D54" s="212">
        <v>5309</v>
      </c>
      <c r="E54" s="212" t="s">
        <v>226</v>
      </c>
      <c r="F54" s="212" t="s">
        <v>211</v>
      </c>
      <c r="G54" s="212">
        <v>50</v>
      </c>
      <c r="H54" s="212" t="s">
        <v>82</v>
      </c>
      <c r="I54" s="212" t="s">
        <v>85</v>
      </c>
      <c r="J54" s="216">
        <v>1.55</v>
      </c>
      <c r="K54" s="216">
        <v>1.36</v>
      </c>
      <c r="L54" s="212" t="s">
        <v>207</v>
      </c>
    </row>
    <row r="55" spans="1:12">
      <c r="F55" t="s">
        <v>247</v>
      </c>
      <c r="G55">
        <f>SUM(G2:G54)</f>
        <v>42388</v>
      </c>
    </row>
  </sheetData>
  <phoneticPr fontId="91" type="noConversion"/>
  <hyperlinks>
    <hyperlink ref="A4" r:id="rId1" tooltip="mailto:HOTLINE-S@H"/>
    <hyperlink ref="A14" r:id="rId2" tooltip="mailto:HOTLINE-S@H"/>
    <hyperlink ref="A21" r:id="rId3" tooltip="mailto:HOTLINE-S@H"/>
    <hyperlink ref="A48" r:id="rId4" tooltip="mailto:HOTLINE-S@H"/>
    <hyperlink ref="A31" r:id="rId5" tooltip="mailto:HOTLINE-S@H"/>
    <hyperlink ref="A41" r:id="rId6" tooltip="mailto:HOTLINE-S@H"/>
    <hyperlink ref="A51" r:id="rId7" tooltip="mailto:HOTLINE-S@H"/>
    <hyperlink ref="A34" r:id="rId8" tooltip="mailto:HOTLINE-S@H"/>
    <hyperlink ref="A17" r:id="rId9" tooltip="mailto:HOTLINE-S@H"/>
    <hyperlink ref="A7" r:id="rId10" tooltip="mailto:HOTLINE-S@H"/>
    <hyperlink ref="A24" r:id="rId11" tooltip="mailto:HOTLINE-S@H"/>
    <hyperlink ref="A44" r:id="rId12" tooltip="mailto:HOTLINE-S@H"/>
    <hyperlink ref="A37" r:id="rId13" tooltip="mailto:HOTLINE-S@H"/>
    <hyperlink ref="A27" r:id="rId14" tooltip="mailto:HOTLINE-S@H"/>
    <hyperlink ref="A10" r:id="rId15" tooltip="mailto:HOTLINE-S@H"/>
    <hyperlink ref="A54" r:id="rId16" tooltip="mailto:HOTLINE-S@H"/>
  </hyperlinks>
  <pageMargins left="0.35416666666666702" right="0.118055555555556" top="0.39305555555555599" bottom="0.15625" header="0.15625" footer="7.7777777777777807E-2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F17" sqref="A17:XFD19"/>
    </sheetView>
  </sheetViews>
  <sheetFormatPr defaultColWidth="9" defaultRowHeight="13.5"/>
  <cols>
    <col min="2" max="3" width="10.375"/>
    <col min="5" max="5" width="17.375" customWidth="1"/>
    <col min="6" max="6" width="11" customWidth="1"/>
    <col min="7" max="8" width="8.625" customWidth="1"/>
    <col min="9" max="9" width="24.125" customWidth="1"/>
    <col min="10" max="10" width="9.375"/>
    <col min="11" max="11" width="9.375" customWidth="1"/>
    <col min="13" max="13" width="9.75" customWidth="1"/>
  </cols>
  <sheetData>
    <row r="1" spans="1:13" ht="15.75">
      <c r="A1" s="206" t="s">
        <v>0</v>
      </c>
      <c r="B1" s="206" t="s">
        <v>146</v>
      </c>
      <c r="C1" s="206" t="s">
        <v>1</v>
      </c>
      <c r="D1" s="206" t="s">
        <v>2</v>
      </c>
      <c r="E1" s="206" t="s">
        <v>3</v>
      </c>
      <c r="F1" s="206" t="s">
        <v>77</v>
      </c>
      <c r="G1" s="207" t="s">
        <v>56</v>
      </c>
      <c r="H1" s="208" t="s">
        <v>248</v>
      </c>
      <c r="I1" s="206" t="s">
        <v>6</v>
      </c>
      <c r="J1" s="206" t="s">
        <v>7</v>
      </c>
      <c r="K1" s="206" t="s">
        <v>78</v>
      </c>
      <c r="L1" s="206" t="s">
        <v>9</v>
      </c>
      <c r="M1" s="206" t="s">
        <v>10</v>
      </c>
    </row>
    <row r="2" spans="1:13" s="150" customFormat="1" ht="14.25">
      <c r="A2" s="438" t="s">
        <v>13</v>
      </c>
      <c r="B2" s="441">
        <v>2167</v>
      </c>
      <c r="C2" s="445">
        <v>302381</v>
      </c>
      <c r="D2" s="445">
        <v>1604</v>
      </c>
      <c r="E2" s="451" t="s">
        <v>67</v>
      </c>
      <c r="F2" s="155" t="s">
        <v>61</v>
      </c>
      <c r="G2" s="210">
        <v>851</v>
      </c>
      <c r="H2" s="452">
        <f>G2+G3+G4</f>
        <v>2336</v>
      </c>
      <c r="I2" s="445" t="s">
        <v>249</v>
      </c>
      <c r="J2" s="455" t="s">
        <v>147</v>
      </c>
      <c r="K2" s="456">
        <v>1.3</v>
      </c>
      <c r="L2" s="460">
        <v>1.1299999999999999</v>
      </c>
      <c r="M2" s="441" t="s">
        <v>250</v>
      </c>
    </row>
    <row r="3" spans="1:13" s="150" customFormat="1" ht="14.25">
      <c r="A3" s="438"/>
      <c r="B3" s="441"/>
      <c r="C3" s="445"/>
      <c r="D3" s="445"/>
      <c r="E3" s="451"/>
      <c r="F3" s="157" t="s">
        <v>63</v>
      </c>
      <c r="G3" s="210">
        <v>654</v>
      </c>
      <c r="H3" s="453"/>
      <c r="I3" s="445"/>
      <c r="J3" s="455"/>
      <c r="K3" s="456"/>
      <c r="L3" s="460"/>
      <c r="M3" s="441"/>
    </row>
    <row r="4" spans="1:13" s="150" customFormat="1" ht="14.25">
      <c r="A4" s="438"/>
      <c r="B4" s="441"/>
      <c r="C4" s="445"/>
      <c r="D4" s="445"/>
      <c r="E4" s="451"/>
      <c r="F4" s="157" t="s">
        <v>65</v>
      </c>
      <c r="G4" s="210">
        <v>831</v>
      </c>
      <c r="H4" s="454"/>
      <c r="I4" s="445"/>
      <c r="J4" s="455"/>
      <c r="K4" s="456"/>
      <c r="L4" s="460"/>
      <c r="M4" s="441"/>
    </row>
    <row r="5" spans="1:13" s="150" customFormat="1" ht="14.25">
      <c r="A5" s="439" t="s">
        <v>19</v>
      </c>
      <c r="B5" s="441">
        <v>2168</v>
      </c>
      <c r="C5" s="445">
        <v>302446</v>
      </c>
      <c r="D5" s="445">
        <v>1604</v>
      </c>
      <c r="E5" s="451" t="s">
        <v>67</v>
      </c>
      <c r="F5" s="155" t="s">
        <v>61</v>
      </c>
      <c r="G5" s="210">
        <v>269</v>
      </c>
      <c r="H5" s="452">
        <f>G5+G6+G7</f>
        <v>578</v>
      </c>
      <c r="I5" s="445" t="s">
        <v>249</v>
      </c>
      <c r="J5" s="455" t="s">
        <v>147</v>
      </c>
      <c r="K5" s="456">
        <v>1.3</v>
      </c>
      <c r="L5" s="460">
        <v>1.1299999999999999</v>
      </c>
      <c r="M5" s="441" t="s">
        <v>250</v>
      </c>
    </row>
    <row r="6" spans="1:13" s="150" customFormat="1" ht="14.25">
      <c r="A6" s="439"/>
      <c r="B6" s="441"/>
      <c r="C6" s="445"/>
      <c r="D6" s="445"/>
      <c r="E6" s="451"/>
      <c r="F6" s="157" t="s">
        <v>63</v>
      </c>
      <c r="G6" s="210">
        <v>158</v>
      </c>
      <c r="H6" s="453"/>
      <c r="I6" s="445"/>
      <c r="J6" s="455"/>
      <c r="K6" s="456"/>
      <c r="L6" s="460"/>
      <c r="M6" s="441"/>
    </row>
    <row r="7" spans="1:13" s="150" customFormat="1" ht="14.25">
      <c r="A7" s="439"/>
      <c r="B7" s="441"/>
      <c r="C7" s="445"/>
      <c r="D7" s="445"/>
      <c r="E7" s="451"/>
      <c r="F7" s="157" t="s">
        <v>65</v>
      </c>
      <c r="G7" s="210">
        <v>151</v>
      </c>
      <c r="H7" s="454"/>
      <c r="I7" s="445"/>
      <c r="J7" s="455"/>
      <c r="K7" s="456"/>
      <c r="L7" s="460"/>
      <c r="M7" s="441"/>
    </row>
    <row r="8" spans="1:13" s="150" customFormat="1" ht="14.25">
      <c r="A8" s="438" t="s">
        <v>13</v>
      </c>
      <c r="B8" s="441">
        <v>2169</v>
      </c>
      <c r="C8" s="446" t="s">
        <v>251</v>
      </c>
      <c r="D8" s="445">
        <v>1603</v>
      </c>
      <c r="E8" s="451" t="s">
        <v>151</v>
      </c>
      <c r="F8" s="155" t="s">
        <v>61</v>
      </c>
      <c r="G8" s="210">
        <v>776</v>
      </c>
      <c r="H8" s="452">
        <f>G8+G9+G10</f>
        <v>2302</v>
      </c>
      <c r="I8" s="445" t="s">
        <v>249</v>
      </c>
      <c r="J8" s="455" t="s">
        <v>147</v>
      </c>
      <c r="K8" s="456">
        <v>1.39</v>
      </c>
      <c r="L8" s="461">
        <v>1.22</v>
      </c>
      <c r="M8" s="441" t="s">
        <v>250</v>
      </c>
    </row>
    <row r="9" spans="1:13" s="150" customFormat="1" ht="14.25">
      <c r="A9" s="438"/>
      <c r="B9" s="441"/>
      <c r="C9" s="446"/>
      <c r="D9" s="445"/>
      <c r="E9" s="451"/>
      <c r="F9" s="157" t="s">
        <v>63</v>
      </c>
      <c r="G9" s="210">
        <v>610</v>
      </c>
      <c r="H9" s="453"/>
      <c r="I9" s="445"/>
      <c r="J9" s="455"/>
      <c r="K9" s="456"/>
      <c r="L9" s="441"/>
      <c r="M9" s="441"/>
    </row>
    <row r="10" spans="1:13" s="150" customFormat="1" ht="14.25">
      <c r="A10" s="438"/>
      <c r="B10" s="441"/>
      <c r="C10" s="446"/>
      <c r="D10" s="445"/>
      <c r="E10" s="451"/>
      <c r="F10" s="157" t="s">
        <v>65</v>
      </c>
      <c r="G10" s="210">
        <v>916</v>
      </c>
      <c r="H10" s="454"/>
      <c r="I10" s="445"/>
      <c r="J10" s="455"/>
      <c r="K10" s="456"/>
      <c r="L10" s="441"/>
      <c r="M10" s="441"/>
    </row>
    <row r="11" spans="1:13" s="150" customFormat="1" ht="14.25">
      <c r="A11" s="440" t="s">
        <v>19</v>
      </c>
      <c r="B11" s="442">
        <v>2170</v>
      </c>
      <c r="C11" s="447" t="s">
        <v>252</v>
      </c>
      <c r="D11" s="445">
        <v>1603</v>
      </c>
      <c r="E11" s="451" t="s">
        <v>151</v>
      </c>
      <c r="F11" s="155" t="s">
        <v>61</v>
      </c>
      <c r="G11" s="210">
        <v>1306</v>
      </c>
      <c r="H11" s="452">
        <f>G11+G12+G13</f>
        <v>1608</v>
      </c>
      <c r="I11" s="445" t="s">
        <v>249</v>
      </c>
      <c r="J11" s="455" t="s">
        <v>147</v>
      </c>
      <c r="K11" s="457">
        <v>1.39</v>
      </c>
      <c r="L11" s="462">
        <v>1.22</v>
      </c>
      <c r="M11" s="441" t="s">
        <v>250</v>
      </c>
    </row>
    <row r="12" spans="1:13" s="150" customFormat="1" ht="14.25">
      <c r="A12" s="440"/>
      <c r="B12" s="443"/>
      <c r="C12" s="448"/>
      <c r="D12" s="445"/>
      <c r="E12" s="451"/>
      <c r="F12" s="157" t="s">
        <v>63</v>
      </c>
      <c r="G12" s="210">
        <v>152</v>
      </c>
      <c r="H12" s="453"/>
      <c r="I12" s="445"/>
      <c r="J12" s="455"/>
      <c r="K12" s="458"/>
      <c r="L12" s="463"/>
      <c r="M12" s="441"/>
    </row>
    <row r="13" spans="1:13" s="150" customFormat="1" ht="14.25">
      <c r="A13" s="440"/>
      <c r="B13" s="444"/>
      <c r="C13" s="449"/>
      <c r="D13" s="445"/>
      <c r="E13" s="451"/>
      <c r="F13" s="157" t="s">
        <v>65</v>
      </c>
      <c r="G13" s="210">
        <v>150</v>
      </c>
      <c r="H13" s="454"/>
      <c r="I13" s="445"/>
      <c r="J13" s="455"/>
      <c r="K13" s="459"/>
      <c r="L13" s="464"/>
      <c r="M13" s="441"/>
    </row>
    <row r="14" spans="1:13" s="150" customFormat="1" ht="14.25">
      <c r="A14" s="438" t="s">
        <v>13</v>
      </c>
      <c r="B14" s="441">
        <v>2171</v>
      </c>
      <c r="C14" s="445">
        <v>302400</v>
      </c>
      <c r="D14" s="445">
        <v>1605</v>
      </c>
      <c r="E14" s="451" t="s">
        <v>68</v>
      </c>
      <c r="F14" s="155" t="s">
        <v>61</v>
      </c>
      <c r="G14" s="210">
        <v>721</v>
      </c>
      <c r="H14" s="452">
        <f>G15+G16+G14</f>
        <v>1745</v>
      </c>
      <c r="I14" s="445" t="s">
        <v>249</v>
      </c>
      <c r="J14" s="455" t="s">
        <v>147</v>
      </c>
      <c r="K14" s="456">
        <v>1.3</v>
      </c>
      <c r="L14" s="460">
        <v>1.1299999999999999</v>
      </c>
      <c r="M14" s="441" t="s">
        <v>250</v>
      </c>
    </row>
    <row r="15" spans="1:13" s="150" customFormat="1" ht="14.25">
      <c r="A15" s="438"/>
      <c r="B15" s="441"/>
      <c r="C15" s="445"/>
      <c r="D15" s="445"/>
      <c r="E15" s="451"/>
      <c r="F15" s="157" t="s">
        <v>63</v>
      </c>
      <c r="G15" s="210">
        <v>392</v>
      </c>
      <c r="H15" s="453"/>
      <c r="I15" s="445"/>
      <c r="J15" s="455"/>
      <c r="K15" s="456"/>
      <c r="L15" s="460"/>
      <c r="M15" s="441"/>
    </row>
    <row r="16" spans="1:13" s="150" customFormat="1" ht="14.25">
      <c r="A16" s="438"/>
      <c r="B16" s="441"/>
      <c r="C16" s="445"/>
      <c r="D16" s="445"/>
      <c r="E16" s="451"/>
      <c r="F16" s="157" t="s">
        <v>65</v>
      </c>
      <c r="G16" s="210">
        <v>632</v>
      </c>
      <c r="H16" s="454"/>
      <c r="I16" s="445"/>
      <c r="J16" s="455"/>
      <c r="K16" s="456"/>
      <c r="L16" s="460"/>
      <c r="M16" s="441"/>
    </row>
    <row r="17" spans="1:13" s="150" customFormat="1" ht="14.25">
      <c r="A17" s="440" t="s">
        <v>19</v>
      </c>
      <c r="B17" s="441">
        <v>2172</v>
      </c>
      <c r="C17" s="450">
        <v>302464</v>
      </c>
      <c r="D17" s="445">
        <v>1605</v>
      </c>
      <c r="E17" s="445" t="s">
        <v>68</v>
      </c>
      <c r="F17" s="155" t="s">
        <v>61</v>
      </c>
      <c r="G17" s="209">
        <v>126</v>
      </c>
      <c r="H17" s="442">
        <f>G17+G18+G19</f>
        <v>281</v>
      </c>
      <c r="I17" s="445" t="s">
        <v>249</v>
      </c>
      <c r="J17" s="455" t="s">
        <v>147</v>
      </c>
      <c r="K17" s="456">
        <v>1.3</v>
      </c>
      <c r="L17" s="461">
        <v>1.1299999999999999</v>
      </c>
      <c r="M17" s="441" t="s">
        <v>250</v>
      </c>
    </row>
    <row r="18" spans="1:13" s="150" customFormat="1" ht="14.25">
      <c r="A18" s="440"/>
      <c r="B18" s="441"/>
      <c r="C18" s="450"/>
      <c r="D18" s="445"/>
      <c r="E18" s="445"/>
      <c r="F18" s="157" t="s">
        <v>63</v>
      </c>
      <c r="G18" s="209">
        <v>50</v>
      </c>
      <c r="H18" s="443"/>
      <c r="I18" s="445"/>
      <c r="J18" s="455"/>
      <c r="K18" s="456"/>
      <c r="L18" s="441"/>
      <c r="M18" s="441"/>
    </row>
    <row r="19" spans="1:13" s="150" customFormat="1" ht="14.25">
      <c r="A19" s="440"/>
      <c r="B19" s="441"/>
      <c r="C19" s="450"/>
      <c r="D19" s="445"/>
      <c r="E19" s="445"/>
      <c r="F19" s="157" t="s">
        <v>65</v>
      </c>
      <c r="G19" s="209">
        <v>105</v>
      </c>
      <c r="H19" s="444"/>
      <c r="I19" s="445"/>
      <c r="J19" s="455"/>
      <c r="K19" s="456"/>
      <c r="L19" s="441"/>
      <c r="M19" s="441"/>
    </row>
    <row r="20" spans="1:13" s="205" customFormat="1" ht="12">
      <c r="G20" s="150" t="s">
        <v>248</v>
      </c>
      <c r="H20" s="150">
        <f>SUM(H2:H19)</f>
        <v>8850</v>
      </c>
    </row>
    <row r="21" spans="1:13" s="70" customFormat="1"/>
  </sheetData>
  <mergeCells count="66">
    <mergeCell ref="M17:M19"/>
    <mergeCell ref="M2:M4"/>
    <mergeCell ref="M5:M7"/>
    <mergeCell ref="M8:M10"/>
    <mergeCell ref="M11:M13"/>
    <mergeCell ref="M14:M16"/>
    <mergeCell ref="K17:K19"/>
    <mergeCell ref="L2:L4"/>
    <mergeCell ref="L5:L7"/>
    <mergeCell ref="L8:L10"/>
    <mergeCell ref="L11:L13"/>
    <mergeCell ref="L14:L16"/>
    <mergeCell ref="L17:L19"/>
    <mergeCell ref="K2:K4"/>
    <mergeCell ref="K5:K7"/>
    <mergeCell ref="K8:K10"/>
    <mergeCell ref="K11:K13"/>
    <mergeCell ref="K14:K16"/>
    <mergeCell ref="I17:I19"/>
    <mergeCell ref="J2:J4"/>
    <mergeCell ref="J5:J7"/>
    <mergeCell ref="J8:J10"/>
    <mergeCell ref="J11:J13"/>
    <mergeCell ref="J14:J16"/>
    <mergeCell ref="J17:J19"/>
    <mergeCell ref="I2:I4"/>
    <mergeCell ref="I5:I7"/>
    <mergeCell ref="I8:I10"/>
    <mergeCell ref="I11:I13"/>
    <mergeCell ref="I14:I16"/>
    <mergeCell ref="E17:E19"/>
    <mergeCell ref="H2:H4"/>
    <mergeCell ref="H5:H7"/>
    <mergeCell ref="H8:H10"/>
    <mergeCell ref="H11:H13"/>
    <mergeCell ref="H14:H16"/>
    <mergeCell ref="H17:H19"/>
    <mergeCell ref="E2:E4"/>
    <mergeCell ref="E5:E7"/>
    <mergeCell ref="E8:E10"/>
    <mergeCell ref="E11:E13"/>
    <mergeCell ref="E14:E16"/>
    <mergeCell ref="C17:C19"/>
    <mergeCell ref="D2:D4"/>
    <mergeCell ref="D5:D7"/>
    <mergeCell ref="D8:D10"/>
    <mergeCell ref="D11:D13"/>
    <mergeCell ref="D14:D16"/>
    <mergeCell ref="D17:D19"/>
    <mergeCell ref="C2:C4"/>
    <mergeCell ref="C5:C7"/>
    <mergeCell ref="C8:C10"/>
    <mergeCell ref="C11:C13"/>
    <mergeCell ref="C14:C16"/>
    <mergeCell ref="A17:A19"/>
    <mergeCell ref="B2:B4"/>
    <mergeCell ref="B5:B7"/>
    <mergeCell ref="B8:B10"/>
    <mergeCell ref="B11:B13"/>
    <mergeCell ref="B14:B16"/>
    <mergeCell ref="B17:B19"/>
    <mergeCell ref="A2:A4"/>
    <mergeCell ref="A5:A7"/>
    <mergeCell ref="A8:A10"/>
    <mergeCell ref="A11:A13"/>
    <mergeCell ref="A14:A16"/>
  </mergeCells>
  <phoneticPr fontId="91" type="noConversion"/>
  <hyperlinks>
    <hyperlink ref="A5" r:id="rId1" tooltip="mailto:HOTLINE-S@H"/>
    <hyperlink ref="A11" r:id="rId2" tooltip="mailto:HOTLINE-S@H"/>
    <hyperlink ref="A17" r:id="rId3" tooltip="mailto:HOTLINE-S@H"/>
  </hyperlinks>
  <pageMargins left="3.8888888888888903E-2" right="0.15625" top="1" bottom="1" header="0.51180555555555596" footer="0.51180555555555596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F11" sqref="A11:XFD13"/>
    </sheetView>
  </sheetViews>
  <sheetFormatPr defaultColWidth="9" defaultRowHeight="12"/>
  <cols>
    <col min="1" max="1" width="9" style="199"/>
    <col min="2" max="3" width="10.375" style="199"/>
    <col min="4" max="4" width="9" style="199"/>
    <col min="5" max="5" width="17.375" style="199" customWidth="1"/>
    <col min="6" max="6" width="12.625" style="199" customWidth="1"/>
    <col min="7" max="8" width="8.625" style="199" customWidth="1"/>
    <col min="9" max="9" width="24.125" style="199" customWidth="1"/>
    <col min="10" max="10" width="9.375" style="199"/>
    <col min="11" max="11" width="9.375" style="199" customWidth="1"/>
    <col min="12" max="12" width="9" style="199"/>
    <col min="13" max="13" width="9.75" style="199" customWidth="1"/>
    <col min="14" max="16384" width="9" style="199"/>
  </cols>
  <sheetData>
    <row r="1" spans="1:13" ht="12.75">
      <c r="A1" s="200" t="s">
        <v>0</v>
      </c>
      <c r="B1" s="200" t="s">
        <v>146</v>
      </c>
      <c r="C1" s="200" t="s">
        <v>1</v>
      </c>
      <c r="D1" s="200" t="s">
        <v>2</v>
      </c>
      <c r="E1" s="200" t="s">
        <v>3</v>
      </c>
      <c r="F1" s="200" t="s">
        <v>77</v>
      </c>
      <c r="G1" s="201" t="s">
        <v>56</v>
      </c>
      <c r="H1" s="202" t="s">
        <v>248</v>
      </c>
      <c r="I1" s="200" t="s">
        <v>6</v>
      </c>
      <c r="J1" s="200" t="s">
        <v>7</v>
      </c>
      <c r="K1" s="200" t="s">
        <v>78</v>
      </c>
      <c r="L1" s="200" t="s">
        <v>9</v>
      </c>
      <c r="M1" s="200" t="s">
        <v>10</v>
      </c>
    </row>
    <row r="2" spans="1:13" s="151" customFormat="1" ht="12.75">
      <c r="A2" s="465" t="s">
        <v>13</v>
      </c>
      <c r="B2" s="467">
        <v>2173</v>
      </c>
      <c r="C2" s="467">
        <v>302390</v>
      </c>
      <c r="D2" s="467">
        <v>1604</v>
      </c>
      <c r="E2" s="467" t="s">
        <v>67</v>
      </c>
      <c r="F2" s="158" t="s">
        <v>61</v>
      </c>
      <c r="G2" s="203">
        <v>851</v>
      </c>
      <c r="H2" s="475">
        <f>G2+G3+G4</f>
        <v>2336</v>
      </c>
      <c r="I2" s="467" t="s">
        <v>249</v>
      </c>
      <c r="J2" s="478" t="s">
        <v>147</v>
      </c>
      <c r="K2" s="479">
        <v>1.3</v>
      </c>
      <c r="L2" s="483">
        <v>1.1299999999999999</v>
      </c>
      <c r="M2" s="467" t="s">
        <v>253</v>
      </c>
    </row>
    <row r="3" spans="1:13" s="151" customFormat="1" ht="12.75">
      <c r="A3" s="465"/>
      <c r="B3" s="467"/>
      <c r="C3" s="467"/>
      <c r="D3" s="467"/>
      <c r="E3" s="467"/>
      <c r="F3" s="158" t="s">
        <v>63</v>
      </c>
      <c r="G3" s="203">
        <v>654</v>
      </c>
      <c r="H3" s="476"/>
      <c r="I3" s="467"/>
      <c r="J3" s="478"/>
      <c r="K3" s="479"/>
      <c r="L3" s="483"/>
      <c r="M3" s="467"/>
    </row>
    <row r="4" spans="1:13" s="151" customFormat="1" ht="12.75">
      <c r="A4" s="465"/>
      <c r="B4" s="467"/>
      <c r="C4" s="467"/>
      <c r="D4" s="467"/>
      <c r="E4" s="467"/>
      <c r="F4" s="158" t="s">
        <v>65</v>
      </c>
      <c r="G4" s="203">
        <v>831</v>
      </c>
      <c r="H4" s="477"/>
      <c r="I4" s="467"/>
      <c r="J4" s="478"/>
      <c r="K4" s="479"/>
      <c r="L4" s="483"/>
      <c r="M4" s="467"/>
    </row>
    <row r="5" spans="1:13" s="151" customFormat="1" ht="12.75">
      <c r="A5" s="466" t="s">
        <v>19</v>
      </c>
      <c r="B5" s="468">
        <v>2174</v>
      </c>
      <c r="C5" s="471">
        <v>302455</v>
      </c>
      <c r="D5" s="467">
        <v>1604</v>
      </c>
      <c r="E5" s="467" t="s">
        <v>67</v>
      </c>
      <c r="F5" s="158" t="s">
        <v>61</v>
      </c>
      <c r="G5" s="203">
        <v>257</v>
      </c>
      <c r="H5" s="475">
        <f>G5+G6+G7</f>
        <v>554</v>
      </c>
      <c r="I5" s="467" t="s">
        <v>249</v>
      </c>
      <c r="J5" s="478" t="s">
        <v>147</v>
      </c>
      <c r="K5" s="480">
        <v>1.3</v>
      </c>
      <c r="L5" s="484">
        <v>1.1299999999999999</v>
      </c>
      <c r="M5" s="467" t="s">
        <v>253</v>
      </c>
    </row>
    <row r="6" spans="1:13" s="151" customFormat="1" ht="12.75">
      <c r="A6" s="466"/>
      <c r="B6" s="469"/>
      <c r="C6" s="472"/>
      <c r="D6" s="467"/>
      <c r="E6" s="467"/>
      <c r="F6" s="158" t="s">
        <v>63</v>
      </c>
      <c r="G6" s="203">
        <v>158</v>
      </c>
      <c r="H6" s="476"/>
      <c r="I6" s="467"/>
      <c r="J6" s="478"/>
      <c r="K6" s="481"/>
      <c r="L6" s="485"/>
      <c r="M6" s="467"/>
    </row>
    <row r="7" spans="1:13" s="151" customFormat="1" ht="12.75">
      <c r="A7" s="466"/>
      <c r="B7" s="470"/>
      <c r="C7" s="473"/>
      <c r="D7" s="467"/>
      <c r="E7" s="467"/>
      <c r="F7" s="158" t="s">
        <v>65</v>
      </c>
      <c r="G7" s="203">
        <v>139</v>
      </c>
      <c r="H7" s="477"/>
      <c r="I7" s="467"/>
      <c r="J7" s="478"/>
      <c r="K7" s="482"/>
      <c r="L7" s="486"/>
      <c r="M7" s="467"/>
    </row>
    <row r="8" spans="1:13" s="151" customFormat="1" ht="12.75">
      <c r="A8" s="465" t="s">
        <v>13</v>
      </c>
      <c r="B8" s="467">
        <v>2175</v>
      </c>
      <c r="C8" s="467" t="s">
        <v>254</v>
      </c>
      <c r="D8" s="467">
        <v>1603</v>
      </c>
      <c r="E8" s="467" t="s">
        <v>59</v>
      </c>
      <c r="F8" s="158" t="s">
        <v>61</v>
      </c>
      <c r="G8" s="203">
        <v>776</v>
      </c>
      <c r="H8" s="475">
        <f>G8+G9+G10</f>
        <v>2302</v>
      </c>
      <c r="I8" s="467" t="s">
        <v>249</v>
      </c>
      <c r="J8" s="478" t="s">
        <v>147</v>
      </c>
      <c r="K8" s="479">
        <v>1.39</v>
      </c>
      <c r="L8" s="483">
        <v>1.22</v>
      </c>
      <c r="M8" s="467" t="s">
        <v>253</v>
      </c>
    </row>
    <row r="9" spans="1:13" s="151" customFormat="1" ht="12.75">
      <c r="A9" s="465"/>
      <c r="B9" s="467"/>
      <c r="C9" s="467"/>
      <c r="D9" s="467"/>
      <c r="E9" s="467"/>
      <c r="F9" s="158" t="s">
        <v>63</v>
      </c>
      <c r="G9" s="203">
        <v>610</v>
      </c>
      <c r="H9" s="476"/>
      <c r="I9" s="467"/>
      <c r="J9" s="478"/>
      <c r="K9" s="479"/>
      <c r="L9" s="483"/>
      <c r="M9" s="467"/>
    </row>
    <row r="10" spans="1:13" s="151" customFormat="1" ht="15" customHeight="1">
      <c r="A10" s="465"/>
      <c r="B10" s="467"/>
      <c r="C10" s="467"/>
      <c r="D10" s="467"/>
      <c r="E10" s="467"/>
      <c r="F10" s="158" t="s">
        <v>65</v>
      </c>
      <c r="G10" s="203">
        <v>916</v>
      </c>
      <c r="H10" s="477"/>
      <c r="I10" s="467"/>
      <c r="J10" s="478"/>
      <c r="K10" s="479"/>
      <c r="L10" s="483"/>
      <c r="M10" s="467"/>
    </row>
    <row r="11" spans="1:13" s="151" customFormat="1" ht="12.75">
      <c r="A11" s="466" t="s">
        <v>19</v>
      </c>
      <c r="B11" s="467">
        <v>2176</v>
      </c>
      <c r="C11" s="467" t="s">
        <v>255</v>
      </c>
      <c r="D11" s="467">
        <v>1603</v>
      </c>
      <c r="E11" s="467" t="s">
        <v>59</v>
      </c>
      <c r="F11" s="158" t="s">
        <v>61</v>
      </c>
      <c r="G11" s="203">
        <v>1306</v>
      </c>
      <c r="H11" s="475">
        <f>G12+G13+G11</f>
        <v>1608</v>
      </c>
      <c r="I11" s="467" t="s">
        <v>249</v>
      </c>
      <c r="J11" s="478" t="s">
        <v>147</v>
      </c>
      <c r="K11" s="479">
        <v>1.39</v>
      </c>
      <c r="L11" s="483">
        <v>1.22</v>
      </c>
      <c r="M11" s="467" t="s">
        <v>253</v>
      </c>
    </row>
    <row r="12" spans="1:13" s="151" customFormat="1" ht="12.75">
      <c r="A12" s="466"/>
      <c r="B12" s="467"/>
      <c r="C12" s="467"/>
      <c r="D12" s="467"/>
      <c r="E12" s="467"/>
      <c r="F12" s="158" t="s">
        <v>63</v>
      </c>
      <c r="G12" s="203">
        <v>152</v>
      </c>
      <c r="H12" s="476"/>
      <c r="I12" s="467"/>
      <c r="J12" s="478"/>
      <c r="K12" s="479"/>
      <c r="L12" s="483"/>
      <c r="M12" s="467"/>
    </row>
    <row r="13" spans="1:13" s="151" customFormat="1" ht="12.75">
      <c r="A13" s="466"/>
      <c r="B13" s="467"/>
      <c r="C13" s="467"/>
      <c r="D13" s="467"/>
      <c r="E13" s="467"/>
      <c r="F13" s="158" t="s">
        <v>65</v>
      </c>
      <c r="G13" s="203">
        <v>150</v>
      </c>
      <c r="H13" s="477"/>
      <c r="I13" s="467"/>
      <c r="J13" s="478"/>
      <c r="K13" s="479"/>
      <c r="L13" s="483"/>
      <c r="M13" s="467"/>
    </row>
    <row r="14" spans="1:13" s="151" customFormat="1" ht="12.75">
      <c r="A14" s="465" t="s">
        <v>13</v>
      </c>
      <c r="B14" s="467">
        <v>2177</v>
      </c>
      <c r="C14" s="474">
        <v>302419</v>
      </c>
      <c r="D14" s="467">
        <v>1605</v>
      </c>
      <c r="E14" s="467" t="s">
        <v>68</v>
      </c>
      <c r="F14" s="158" t="s">
        <v>61</v>
      </c>
      <c r="G14" s="203">
        <v>721</v>
      </c>
      <c r="H14" s="475">
        <f>G14+G15+G16</f>
        <v>1745</v>
      </c>
      <c r="I14" s="467" t="s">
        <v>249</v>
      </c>
      <c r="J14" s="478" t="s">
        <v>147</v>
      </c>
      <c r="K14" s="479">
        <v>1.3</v>
      </c>
      <c r="L14" s="487">
        <v>1.1299999999999999</v>
      </c>
      <c r="M14" s="467" t="s">
        <v>253</v>
      </c>
    </row>
    <row r="15" spans="1:13" s="151" customFormat="1" ht="12.75">
      <c r="A15" s="465"/>
      <c r="B15" s="467"/>
      <c r="C15" s="474"/>
      <c r="D15" s="467"/>
      <c r="E15" s="467"/>
      <c r="F15" s="158" t="s">
        <v>63</v>
      </c>
      <c r="G15" s="203">
        <v>392</v>
      </c>
      <c r="H15" s="476"/>
      <c r="I15" s="467"/>
      <c r="J15" s="478"/>
      <c r="K15" s="479"/>
      <c r="L15" s="467"/>
      <c r="M15" s="467"/>
    </row>
    <row r="16" spans="1:13" s="151" customFormat="1" ht="12.75">
      <c r="A16" s="465"/>
      <c r="B16" s="467"/>
      <c r="C16" s="474"/>
      <c r="D16" s="467"/>
      <c r="E16" s="467"/>
      <c r="F16" s="158" t="s">
        <v>65</v>
      </c>
      <c r="G16" s="203">
        <v>632</v>
      </c>
      <c r="H16" s="477"/>
      <c r="I16" s="467"/>
      <c r="J16" s="478"/>
      <c r="K16" s="479"/>
      <c r="L16" s="467"/>
      <c r="M16" s="467"/>
    </row>
    <row r="17" spans="1:13" s="151" customFormat="1" ht="12.75">
      <c r="A17" s="466" t="s">
        <v>19</v>
      </c>
      <c r="B17" s="467">
        <v>2178</v>
      </c>
      <c r="C17" s="467">
        <v>302473</v>
      </c>
      <c r="D17" s="467">
        <v>1605</v>
      </c>
      <c r="E17" s="467" t="s">
        <v>68</v>
      </c>
      <c r="F17" s="158" t="s">
        <v>61</v>
      </c>
      <c r="G17" s="203">
        <v>114</v>
      </c>
      <c r="H17" s="468">
        <f>G19+G18+G17</f>
        <v>264</v>
      </c>
      <c r="I17" s="467" t="s">
        <v>249</v>
      </c>
      <c r="J17" s="478" t="s">
        <v>147</v>
      </c>
      <c r="K17" s="479">
        <v>1.3</v>
      </c>
      <c r="L17" s="487">
        <v>1.1299999999999999</v>
      </c>
      <c r="M17" s="467" t="s">
        <v>253</v>
      </c>
    </row>
    <row r="18" spans="1:13" s="151" customFormat="1" ht="12.75">
      <c r="A18" s="466"/>
      <c r="B18" s="467"/>
      <c r="C18" s="467"/>
      <c r="D18" s="467"/>
      <c r="E18" s="467"/>
      <c r="F18" s="158" t="s">
        <v>63</v>
      </c>
      <c r="G18" s="203">
        <v>50</v>
      </c>
      <c r="H18" s="469"/>
      <c r="I18" s="467"/>
      <c r="J18" s="478"/>
      <c r="K18" s="479"/>
      <c r="L18" s="467"/>
      <c r="M18" s="467"/>
    </row>
    <row r="19" spans="1:13" s="151" customFormat="1" ht="12.75">
      <c r="A19" s="466"/>
      <c r="B19" s="467"/>
      <c r="C19" s="467"/>
      <c r="D19" s="467"/>
      <c r="E19" s="467"/>
      <c r="F19" s="158" t="s">
        <v>65</v>
      </c>
      <c r="G19" s="203">
        <v>100</v>
      </c>
      <c r="H19" s="470"/>
      <c r="I19" s="467"/>
      <c r="J19" s="478"/>
      <c r="K19" s="479"/>
      <c r="L19" s="467"/>
      <c r="M19" s="467"/>
    </row>
    <row r="20" spans="1:13">
      <c r="G20" s="204" t="s">
        <v>248</v>
      </c>
      <c r="H20" s="204">
        <f>SUM(H2:H19)</f>
        <v>8809</v>
      </c>
    </row>
  </sheetData>
  <mergeCells count="66">
    <mergeCell ref="M17:M19"/>
    <mergeCell ref="M2:M4"/>
    <mergeCell ref="M5:M7"/>
    <mergeCell ref="M8:M10"/>
    <mergeCell ref="M11:M13"/>
    <mergeCell ref="M14:M16"/>
    <mergeCell ref="K17:K19"/>
    <mergeCell ref="L2:L4"/>
    <mergeCell ref="L5:L7"/>
    <mergeCell ref="L8:L10"/>
    <mergeCell ref="L11:L13"/>
    <mergeCell ref="L14:L16"/>
    <mergeCell ref="L17:L19"/>
    <mergeCell ref="K2:K4"/>
    <mergeCell ref="K5:K7"/>
    <mergeCell ref="K8:K10"/>
    <mergeCell ref="K11:K13"/>
    <mergeCell ref="K14:K16"/>
    <mergeCell ref="I17:I19"/>
    <mergeCell ref="J2:J4"/>
    <mergeCell ref="J5:J7"/>
    <mergeCell ref="J8:J10"/>
    <mergeCell ref="J11:J13"/>
    <mergeCell ref="J14:J16"/>
    <mergeCell ref="J17:J19"/>
    <mergeCell ref="I2:I4"/>
    <mergeCell ref="I5:I7"/>
    <mergeCell ref="I8:I10"/>
    <mergeCell ref="I11:I13"/>
    <mergeCell ref="I14:I16"/>
    <mergeCell ref="E17:E19"/>
    <mergeCell ref="H2:H4"/>
    <mergeCell ref="H5:H7"/>
    <mergeCell ref="H8:H10"/>
    <mergeCell ref="H11:H13"/>
    <mergeCell ref="H14:H16"/>
    <mergeCell ref="H17:H19"/>
    <mergeCell ref="E2:E4"/>
    <mergeCell ref="E5:E7"/>
    <mergeCell ref="E8:E10"/>
    <mergeCell ref="E11:E13"/>
    <mergeCell ref="E14:E16"/>
    <mergeCell ref="C17:C19"/>
    <mergeCell ref="D2:D4"/>
    <mergeCell ref="D5:D7"/>
    <mergeCell ref="D8:D10"/>
    <mergeCell ref="D11:D13"/>
    <mergeCell ref="D14:D16"/>
    <mergeCell ref="D17:D19"/>
    <mergeCell ref="C2:C4"/>
    <mergeCell ref="C5:C7"/>
    <mergeCell ref="C8:C10"/>
    <mergeCell ref="C11:C13"/>
    <mergeCell ref="C14:C16"/>
    <mergeCell ref="A17:A19"/>
    <mergeCell ref="B2:B4"/>
    <mergeCell ref="B5:B7"/>
    <mergeCell ref="B8:B10"/>
    <mergeCell ref="B11:B13"/>
    <mergeCell ref="B14:B16"/>
    <mergeCell ref="B17:B19"/>
    <mergeCell ref="A2:A4"/>
    <mergeCell ref="A5:A7"/>
    <mergeCell ref="A8:A10"/>
    <mergeCell ref="A11:A13"/>
    <mergeCell ref="A14:A16"/>
  </mergeCells>
  <phoneticPr fontId="91" type="noConversion"/>
  <hyperlinks>
    <hyperlink ref="A5" r:id="rId1" tooltip="mailto:HOTLINE-S@H"/>
    <hyperlink ref="A17" r:id="rId2" tooltip="mailto:HOTLINE-S@H"/>
    <hyperlink ref="A11" r:id="rId3" tooltip="mailto:HOTLINE-S@H"/>
  </hyperlinks>
  <pageMargins left="0.118055555555556" right="0.118055555555556" top="1" bottom="1" header="0.51180555555555596" footer="0.51180555555555596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66"/>
  <sheetViews>
    <sheetView topLeftCell="A16" workbookViewId="0">
      <selection activeCell="J18" sqref="J18"/>
    </sheetView>
  </sheetViews>
  <sheetFormatPr defaultColWidth="9" defaultRowHeight="13.5"/>
  <cols>
    <col min="1" max="1" width="13.375" style="1" customWidth="1"/>
    <col min="2" max="2" width="8.375" style="168" customWidth="1"/>
    <col min="3" max="3" width="8.625" style="1" customWidth="1"/>
    <col min="4" max="4" width="9.125" style="1"/>
    <col min="5" max="5" width="32.125" style="1" customWidth="1"/>
    <col min="6" max="6" width="20" style="1" customWidth="1"/>
    <col min="7" max="8" width="9.125" style="1"/>
    <col min="9" max="9" width="27.125" style="1" customWidth="1"/>
    <col min="10" max="10" width="10.375" style="1" customWidth="1"/>
    <col min="11" max="12" width="8.625" style="1" customWidth="1"/>
    <col min="13" max="13" width="9.125" style="1"/>
  </cols>
  <sheetData>
    <row r="1" spans="1:14" s="167" customFormat="1" ht="17.25" customHeight="1">
      <c r="A1" s="143" t="s">
        <v>0</v>
      </c>
      <c r="B1" s="143" t="s">
        <v>146</v>
      </c>
      <c r="C1" s="143" t="s">
        <v>1</v>
      </c>
      <c r="D1" s="143" t="s">
        <v>2</v>
      </c>
      <c r="E1" s="143" t="s">
        <v>3</v>
      </c>
      <c r="F1" s="143" t="s">
        <v>77</v>
      </c>
      <c r="G1" s="144" t="s">
        <v>56</v>
      </c>
      <c r="H1" s="143" t="s">
        <v>248</v>
      </c>
      <c r="I1" s="143" t="s">
        <v>6</v>
      </c>
      <c r="J1" s="143" t="s">
        <v>7</v>
      </c>
      <c r="K1" s="143" t="s">
        <v>78</v>
      </c>
      <c r="L1" s="143" t="s">
        <v>9</v>
      </c>
      <c r="M1" s="143" t="s">
        <v>10</v>
      </c>
    </row>
    <row r="2" spans="1:14" s="60" customFormat="1" ht="17.25" customHeight="1">
      <c r="A2" s="169" t="s">
        <v>13</v>
      </c>
      <c r="B2" s="170">
        <v>2182</v>
      </c>
      <c r="C2" s="171">
        <v>303674</v>
      </c>
      <c r="D2" s="171">
        <v>6477</v>
      </c>
      <c r="E2" s="171" t="s">
        <v>256</v>
      </c>
      <c r="F2" s="171" t="s">
        <v>257</v>
      </c>
      <c r="G2" s="172">
        <v>1813</v>
      </c>
      <c r="H2" s="488">
        <v>5188</v>
      </c>
      <c r="I2" s="171" t="s">
        <v>82</v>
      </c>
      <c r="J2" s="171" t="s">
        <v>258</v>
      </c>
      <c r="K2" s="171" t="s">
        <v>259</v>
      </c>
      <c r="L2" s="171" t="s">
        <v>157</v>
      </c>
      <c r="M2" s="174" t="s">
        <v>260</v>
      </c>
      <c r="N2" s="195"/>
    </row>
    <row r="3" spans="1:14" s="60" customFormat="1" ht="17.25" customHeight="1">
      <c r="A3" s="169" t="s">
        <v>13</v>
      </c>
      <c r="B3" s="170">
        <v>2183</v>
      </c>
      <c r="C3" s="171">
        <v>303683</v>
      </c>
      <c r="D3" s="171">
        <v>6477</v>
      </c>
      <c r="E3" s="171" t="s">
        <v>256</v>
      </c>
      <c r="F3" s="171" t="s">
        <v>257</v>
      </c>
      <c r="G3" s="172">
        <v>1777</v>
      </c>
      <c r="H3" s="488"/>
      <c r="I3" s="171" t="s">
        <v>82</v>
      </c>
      <c r="J3" s="171" t="s">
        <v>261</v>
      </c>
      <c r="K3" s="171" t="s">
        <v>259</v>
      </c>
      <c r="L3" s="171" t="s">
        <v>157</v>
      </c>
      <c r="M3" s="174" t="s">
        <v>260</v>
      </c>
      <c r="N3" s="195"/>
    </row>
    <row r="4" spans="1:14" s="60" customFormat="1" ht="17.25" customHeight="1">
      <c r="A4" s="169" t="s">
        <v>19</v>
      </c>
      <c r="B4" s="170">
        <v>2198</v>
      </c>
      <c r="C4" s="171">
        <v>303692</v>
      </c>
      <c r="D4" s="171">
        <v>6477</v>
      </c>
      <c r="E4" s="171" t="s">
        <v>256</v>
      </c>
      <c r="F4" s="171" t="s">
        <v>257</v>
      </c>
      <c r="G4" s="172">
        <v>1598</v>
      </c>
      <c r="H4" s="488"/>
      <c r="I4" s="171" t="s">
        <v>82</v>
      </c>
      <c r="J4" s="171" t="s">
        <v>261</v>
      </c>
      <c r="K4" s="171" t="s">
        <v>259</v>
      </c>
      <c r="L4" s="171" t="s">
        <v>157</v>
      </c>
      <c r="M4" s="174" t="s">
        <v>260</v>
      </c>
      <c r="N4" s="195"/>
    </row>
    <row r="5" spans="1:14" s="60" customFormat="1" ht="17.25" customHeight="1">
      <c r="A5" s="173" t="s">
        <v>13</v>
      </c>
      <c r="B5" s="174">
        <v>2212</v>
      </c>
      <c r="C5" s="174">
        <v>304013</v>
      </c>
      <c r="D5" s="174">
        <v>6488</v>
      </c>
      <c r="E5" s="174" t="s">
        <v>262</v>
      </c>
      <c r="F5" s="174" t="s">
        <v>263</v>
      </c>
      <c r="G5" s="175">
        <v>1274</v>
      </c>
      <c r="H5" s="489">
        <v>3509</v>
      </c>
      <c r="I5" s="171" t="s">
        <v>82</v>
      </c>
      <c r="J5" s="174" t="s">
        <v>258</v>
      </c>
      <c r="K5" s="174" t="s">
        <v>264</v>
      </c>
      <c r="L5" s="171" t="s">
        <v>265</v>
      </c>
      <c r="M5" s="174" t="s">
        <v>260</v>
      </c>
      <c r="N5" s="195"/>
    </row>
    <row r="6" spans="1:14" s="60" customFormat="1" ht="17.25" customHeight="1">
      <c r="A6" s="173" t="s">
        <v>13</v>
      </c>
      <c r="B6" s="174">
        <v>2213</v>
      </c>
      <c r="C6" s="174">
        <v>304022</v>
      </c>
      <c r="D6" s="174">
        <v>6488</v>
      </c>
      <c r="E6" s="174" t="s">
        <v>262</v>
      </c>
      <c r="F6" s="174" t="s">
        <v>263</v>
      </c>
      <c r="G6" s="175">
        <v>1602</v>
      </c>
      <c r="H6" s="489"/>
      <c r="I6" s="171" t="s">
        <v>82</v>
      </c>
      <c r="J6" s="174" t="s">
        <v>261</v>
      </c>
      <c r="K6" s="174" t="s">
        <v>264</v>
      </c>
      <c r="L6" s="171" t="s">
        <v>265</v>
      </c>
      <c r="M6" s="174" t="s">
        <v>260</v>
      </c>
      <c r="N6" s="195"/>
    </row>
    <row r="7" spans="1:14" s="60" customFormat="1" ht="17.25" customHeight="1">
      <c r="A7" s="176" t="s">
        <v>19</v>
      </c>
      <c r="B7" s="174">
        <v>2226</v>
      </c>
      <c r="C7" s="174">
        <v>304031</v>
      </c>
      <c r="D7" s="174">
        <v>6488</v>
      </c>
      <c r="E7" s="174" t="s">
        <v>262</v>
      </c>
      <c r="F7" s="174" t="s">
        <v>263</v>
      </c>
      <c r="G7" s="174">
        <v>633</v>
      </c>
      <c r="H7" s="489"/>
      <c r="I7" s="171" t="s">
        <v>82</v>
      </c>
      <c r="J7" s="174" t="s">
        <v>261</v>
      </c>
      <c r="K7" s="174" t="s">
        <v>264</v>
      </c>
      <c r="L7" s="171" t="s">
        <v>265</v>
      </c>
      <c r="M7" s="174" t="s">
        <v>260</v>
      </c>
      <c r="N7" s="195"/>
    </row>
    <row r="8" spans="1:14" s="60" customFormat="1" ht="14.25">
      <c r="A8" s="176"/>
      <c r="B8" s="174"/>
      <c r="C8" s="174"/>
      <c r="D8" s="174"/>
      <c r="E8" s="174"/>
      <c r="F8" s="174"/>
      <c r="G8" s="174"/>
      <c r="H8" s="177">
        <v>8697</v>
      </c>
      <c r="I8" s="171"/>
      <c r="J8" s="174"/>
      <c r="K8" s="174"/>
      <c r="L8" s="171"/>
      <c r="M8" s="174"/>
      <c r="N8" s="195"/>
    </row>
    <row r="9" spans="1:14" s="60" customFormat="1" ht="18.75" customHeight="1">
      <c r="A9" s="173" t="s">
        <v>13</v>
      </c>
      <c r="B9" s="170">
        <v>2184</v>
      </c>
      <c r="C9" s="171">
        <v>303701</v>
      </c>
      <c r="D9" s="171">
        <v>6478</v>
      </c>
      <c r="E9" s="171" t="s">
        <v>266</v>
      </c>
      <c r="F9" s="171" t="s">
        <v>165</v>
      </c>
      <c r="G9" s="172">
        <v>1372</v>
      </c>
      <c r="H9" s="490">
        <v>3944</v>
      </c>
      <c r="I9" s="171" t="s">
        <v>82</v>
      </c>
      <c r="J9" s="171" t="s">
        <v>258</v>
      </c>
      <c r="K9" s="171" t="s">
        <v>267</v>
      </c>
      <c r="L9" s="171" t="s">
        <v>268</v>
      </c>
      <c r="M9" s="174" t="s">
        <v>260</v>
      </c>
      <c r="N9" s="195"/>
    </row>
    <row r="10" spans="1:14" s="60" customFormat="1" ht="18.75" customHeight="1">
      <c r="A10" s="173" t="s">
        <v>13</v>
      </c>
      <c r="B10" s="170">
        <v>2185</v>
      </c>
      <c r="C10" s="171">
        <v>303710</v>
      </c>
      <c r="D10" s="171">
        <v>6478</v>
      </c>
      <c r="E10" s="171" t="s">
        <v>266</v>
      </c>
      <c r="F10" s="171" t="s">
        <v>165</v>
      </c>
      <c r="G10" s="172">
        <v>1358</v>
      </c>
      <c r="H10" s="490"/>
      <c r="I10" s="171" t="s">
        <v>82</v>
      </c>
      <c r="J10" s="171" t="s">
        <v>261</v>
      </c>
      <c r="K10" s="171" t="s">
        <v>267</v>
      </c>
      <c r="L10" s="171" t="s">
        <v>268</v>
      </c>
      <c r="M10" s="174" t="s">
        <v>260</v>
      </c>
      <c r="N10" s="195"/>
    </row>
    <row r="11" spans="1:14" s="60" customFormat="1" ht="18.75" customHeight="1">
      <c r="A11" s="176" t="s">
        <v>19</v>
      </c>
      <c r="B11" s="170">
        <v>2199</v>
      </c>
      <c r="C11" s="171">
        <v>303720</v>
      </c>
      <c r="D11" s="171">
        <v>6478</v>
      </c>
      <c r="E11" s="171" t="s">
        <v>266</v>
      </c>
      <c r="F11" s="171" t="s">
        <v>165</v>
      </c>
      <c r="G11" s="172">
        <v>1214</v>
      </c>
      <c r="H11" s="490"/>
      <c r="I11" s="171" t="s">
        <v>82</v>
      </c>
      <c r="J11" s="171" t="s">
        <v>261</v>
      </c>
      <c r="K11" s="171" t="s">
        <v>267</v>
      </c>
      <c r="L11" s="171" t="s">
        <v>268</v>
      </c>
      <c r="M11" s="174" t="s">
        <v>260</v>
      </c>
      <c r="N11" s="195"/>
    </row>
    <row r="12" spans="1:14" s="60" customFormat="1" ht="18.75" customHeight="1">
      <c r="A12" s="173" t="s">
        <v>13</v>
      </c>
      <c r="B12" s="170">
        <v>2196</v>
      </c>
      <c r="C12" s="178">
        <v>303885</v>
      </c>
      <c r="D12" s="178">
        <v>6484</v>
      </c>
      <c r="E12" s="178" t="s">
        <v>269</v>
      </c>
      <c r="F12" s="178" t="s">
        <v>165</v>
      </c>
      <c r="G12" s="179">
        <v>1368</v>
      </c>
      <c r="H12" s="491">
        <v>2847</v>
      </c>
      <c r="I12" s="171" t="s">
        <v>82</v>
      </c>
      <c r="J12" s="178" t="s">
        <v>258</v>
      </c>
      <c r="K12" s="178" t="s">
        <v>270</v>
      </c>
      <c r="L12" s="171" t="s">
        <v>271</v>
      </c>
      <c r="M12" s="174" t="s">
        <v>260</v>
      </c>
      <c r="N12" s="195"/>
    </row>
    <row r="13" spans="1:14" s="60" customFormat="1" ht="18.75" customHeight="1">
      <c r="A13" s="173" t="s">
        <v>13</v>
      </c>
      <c r="B13" s="170">
        <v>2197</v>
      </c>
      <c r="C13" s="178">
        <v>303894</v>
      </c>
      <c r="D13" s="178">
        <v>6484</v>
      </c>
      <c r="E13" s="178" t="s">
        <v>269</v>
      </c>
      <c r="F13" s="178" t="s">
        <v>165</v>
      </c>
      <c r="G13" s="178">
        <v>602</v>
      </c>
      <c r="H13" s="491"/>
      <c r="I13" s="171" t="s">
        <v>82</v>
      </c>
      <c r="J13" s="178" t="s">
        <v>261</v>
      </c>
      <c r="K13" s="178" t="s">
        <v>270</v>
      </c>
      <c r="L13" s="171" t="s">
        <v>271</v>
      </c>
      <c r="M13" s="174" t="s">
        <v>260</v>
      </c>
      <c r="N13" s="195"/>
    </row>
    <row r="14" spans="1:14" s="60" customFormat="1" ht="18.75" customHeight="1">
      <c r="A14" s="176" t="s">
        <v>19</v>
      </c>
      <c r="B14" s="170">
        <v>2205</v>
      </c>
      <c r="C14" s="178">
        <v>303903</v>
      </c>
      <c r="D14" s="178">
        <v>6484</v>
      </c>
      <c r="E14" s="178" t="s">
        <v>269</v>
      </c>
      <c r="F14" s="178" t="s">
        <v>165</v>
      </c>
      <c r="G14" s="178">
        <v>877</v>
      </c>
      <c r="H14" s="491"/>
      <c r="I14" s="171" t="s">
        <v>82</v>
      </c>
      <c r="J14" s="178" t="s">
        <v>261</v>
      </c>
      <c r="K14" s="178" t="s">
        <v>270</v>
      </c>
      <c r="L14" s="171" t="s">
        <v>271</v>
      </c>
      <c r="M14" s="174" t="s">
        <v>260</v>
      </c>
      <c r="N14" s="195"/>
    </row>
    <row r="15" spans="1:14" s="60" customFormat="1" ht="14.25">
      <c r="A15" s="176"/>
      <c r="B15" s="170"/>
      <c r="C15" s="178"/>
      <c r="D15" s="178"/>
      <c r="E15" s="178"/>
      <c r="F15" s="178"/>
      <c r="G15" s="178"/>
      <c r="H15" s="180">
        <v>6791</v>
      </c>
      <c r="I15" s="171"/>
      <c r="J15" s="178"/>
      <c r="K15" s="178"/>
      <c r="L15" s="171"/>
      <c r="M15" s="174"/>
      <c r="N15" s="195"/>
    </row>
    <row r="16" spans="1:14" s="60" customFormat="1" ht="17.25" customHeight="1">
      <c r="A16" s="173" t="s">
        <v>13</v>
      </c>
      <c r="B16" s="170">
        <v>2186</v>
      </c>
      <c r="C16" s="178">
        <v>303739</v>
      </c>
      <c r="D16" s="178">
        <v>6479</v>
      </c>
      <c r="E16" s="178" t="s">
        <v>272</v>
      </c>
      <c r="F16" s="178" t="s">
        <v>273</v>
      </c>
      <c r="G16" s="178">
        <v>882</v>
      </c>
      <c r="H16" s="491">
        <v>2519</v>
      </c>
      <c r="I16" s="171" t="s">
        <v>82</v>
      </c>
      <c r="J16" s="178" t="s">
        <v>258</v>
      </c>
      <c r="K16" s="178" t="s">
        <v>259</v>
      </c>
      <c r="L16" s="171" t="s">
        <v>157</v>
      </c>
      <c r="M16" s="174" t="s">
        <v>260</v>
      </c>
      <c r="N16" s="195"/>
    </row>
    <row r="17" spans="1:14" s="60" customFormat="1" ht="17.25" customHeight="1">
      <c r="A17" s="173" t="s">
        <v>13</v>
      </c>
      <c r="B17" s="170">
        <v>2187</v>
      </c>
      <c r="C17" s="178">
        <v>303748</v>
      </c>
      <c r="D17" s="178">
        <v>6479</v>
      </c>
      <c r="E17" s="178" t="s">
        <v>272</v>
      </c>
      <c r="F17" s="178" t="s">
        <v>273</v>
      </c>
      <c r="G17" s="178">
        <v>861</v>
      </c>
      <c r="H17" s="491"/>
      <c r="I17" s="171" t="s">
        <v>82</v>
      </c>
      <c r="J17" s="178" t="s">
        <v>261</v>
      </c>
      <c r="K17" s="178" t="s">
        <v>259</v>
      </c>
      <c r="L17" s="171" t="s">
        <v>157</v>
      </c>
      <c r="M17" s="174" t="s">
        <v>260</v>
      </c>
      <c r="N17" s="195"/>
    </row>
    <row r="18" spans="1:14" s="60" customFormat="1" ht="17.25" customHeight="1">
      <c r="A18" s="176" t="s">
        <v>19</v>
      </c>
      <c r="B18" s="170">
        <v>2200</v>
      </c>
      <c r="C18" s="178">
        <v>303757</v>
      </c>
      <c r="D18" s="178">
        <v>6479</v>
      </c>
      <c r="E18" s="178" t="s">
        <v>272</v>
      </c>
      <c r="F18" s="178" t="s">
        <v>273</v>
      </c>
      <c r="G18" s="178">
        <v>776</v>
      </c>
      <c r="H18" s="491"/>
      <c r="I18" s="171" t="s">
        <v>82</v>
      </c>
      <c r="J18" s="178" t="s">
        <v>261</v>
      </c>
      <c r="K18" s="178" t="s">
        <v>259</v>
      </c>
      <c r="L18" s="171" t="s">
        <v>157</v>
      </c>
      <c r="M18" s="174" t="s">
        <v>260</v>
      </c>
      <c r="N18" s="195"/>
    </row>
    <row r="19" spans="1:14" s="60" customFormat="1" ht="17.25" customHeight="1">
      <c r="A19" s="173" t="s">
        <v>13</v>
      </c>
      <c r="B19" s="170">
        <v>2235</v>
      </c>
      <c r="C19" s="181">
        <v>303912</v>
      </c>
      <c r="D19" s="181">
        <v>6485</v>
      </c>
      <c r="E19" s="181" t="s">
        <v>274</v>
      </c>
      <c r="F19" s="181" t="s">
        <v>273</v>
      </c>
      <c r="G19" s="182">
        <v>1260</v>
      </c>
      <c r="H19" s="491">
        <v>2596</v>
      </c>
      <c r="I19" s="171" t="s">
        <v>82</v>
      </c>
      <c r="J19" s="185" t="s">
        <v>275</v>
      </c>
      <c r="K19" s="178" t="s">
        <v>161</v>
      </c>
      <c r="L19" s="171" t="s">
        <v>162</v>
      </c>
      <c r="M19" s="174" t="s">
        <v>260</v>
      </c>
      <c r="N19" s="195"/>
    </row>
    <row r="20" spans="1:14" s="60" customFormat="1" ht="17.25" customHeight="1">
      <c r="A20" s="173" t="s">
        <v>13</v>
      </c>
      <c r="B20" s="170">
        <v>2208</v>
      </c>
      <c r="C20" s="181">
        <v>303921</v>
      </c>
      <c r="D20" s="181">
        <v>6485</v>
      </c>
      <c r="E20" s="181" t="s">
        <v>274</v>
      </c>
      <c r="F20" s="181" t="s">
        <v>273</v>
      </c>
      <c r="G20" s="181">
        <v>536</v>
      </c>
      <c r="H20" s="491"/>
      <c r="I20" s="171" t="s">
        <v>82</v>
      </c>
      <c r="J20" s="185" t="s">
        <v>261</v>
      </c>
      <c r="K20" s="178" t="s">
        <v>161</v>
      </c>
      <c r="L20" s="171" t="s">
        <v>162</v>
      </c>
      <c r="M20" s="174" t="s">
        <v>260</v>
      </c>
      <c r="N20" s="195"/>
    </row>
    <row r="21" spans="1:14" s="60" customFormat="1" ht="17.25" customHeight="1">
      <c r="A21" s="176" t="s">
        <v>19</v>
      </c>
      <c r="B21" s="170">
        <v>2223</v>
      </c>
      <c r="C21" s="181">
        <v>303930</v>
      </c>
      <c r="D21" s="181">
        <v>6485</v>
      </c>
      <c r="E21" s="181" t="s">
        <v>274</v>
      </c>
      <c r="F21" s="181" t="s">
        <v>273</v>
      </c>
      <c r="G21" s="181">
        <v>800</v>
      </c>
      <c r="H21" s="491"/>
      <c r="I21" s="171" t="s">
        <v>82</v>
      </c>
      <c r="J21" s="185" t="s">
        <v>261</v>
      </c>
      <c r="K21" s="178" t="s">
        <v>161</v>
      </c>
      <c r="L21" s="171" t="s">
        <v>162</v>
      </c>
      <c r="M21" s="174" t="s">
        <v>260</v>
      </c>
      <c r="N21" s="195"/>
    </row>
    <row r="22" spans="1:14" ht="14.25">
      <c r="A22" s="183"/>
      <c r="B22" s="5"/>
      <c r="C22" s="184"/>
      <c r="D22" s="184"/>
      <c r="E22" s="184"/>
      <c r="F22" s="184"/>
      <c r="G22" s="184"/>
      <c r="H22" s="180">
        <v>5115</v>
      </c>
      <c r="I22" s="196"/>
      <c r="J22" s="184"/>
      <c r="K22" s="184"/>
      <c r="L22" s="196"/>
      <c r="M22" s="197"/>
      <c r="N22" s="160"/>
    </row>
    <row r="23" spans="1:14" s="60" customFormat="1" ht="19.5" customHeight="1">
      <c r="A23" s="173" t="s">
        <v>13</v>
      </c>
      <c r="B23" s="170">
        <v>2214</v>
      </c>
      <c r="C23" s="185">
        <v>304040</v>
      </c>
      <c r="D23" s="185">
        <v>6489</v>
      </c>
      <c r="E23" s="185" t="s">
        <v>276</v>
      </c>
      <c r="F23" s="185" t="s">
        <v>263</v>
      </c>
      <c r="G23" s="186">
        <v>2196</v>
      </c>
      <c r="H23" s="492">
        <v>3879</v>
      </c>
      <c r="I23" s="171" t="s">
        <v>82</v>
      </c>
      <c r="J23" s="185" t="s">
        <v>275</v>
      </c>
      <c r="K23" s="185" t="s">
        <v>277</v>
      </c>
      <c r="L23" s="171" t="s">
        <v>278</v>
      </c>
      <c r="M23" s="174" t="s">
        <v>260</v>
      </c>
      <c r="N23" s="195"/>
    </row>
    <row r="24" spans="1:14" s="60" customFormat="1" ht="19.5" customHeight="1">
      <c r="A24" s="173" t="s">
        <v>13</v>
      </c>
      <c r="B24" s="170">
        <v>2215</v>
      </c>
      <c r="C24" s="185">
        <v>304050</v>
      </c>
      <c r="D24" s="185">
        <v>6489</v>
      </c>
      <c r="E24" s="185" t="s">
        <v>276</v>
      </c>
      <c r="F24" s="185" t="s">
        <v>263</v>
      </c>
      <c r="G24" s="185">
        <v>927</v>
      </c>
      <c r="H24" s="492"/>
      <c r="I24" s="171" t="s">
        <v>82</v>
      </c>
      <c r="J24" s="185" t="s">
        <v>261</v>
      </c>
      <c r="K24" s="185" t="s">
        <v>277</v>
      </c>
      <c r="L24" s="171" t="s">
        <v>278</v>
      </c>
      <c r="M24" s="174" t="s">
        <v>260</v>
      </c>
      <c r="N24" s="195"/>
    </row>
    <row r="25" spans="1:14" s="60" customFormat="1" ht="19.5" customHeight="1">
      <c r="A25" s="176" t="s">
        <v>19</v>
      </c>
      <c r="B25" s="170">
        <v>2227</v>
      </c>
      <c r="C25" s="185">
        <v>304069</v>
      </c>
      <c r="D25" s="185">
        <v>6489</v>
      </c>
      <c r="E25" s="185" t="s">
        <v>276</v>
      </c>
      <c r="F25" s="185" t="s">
        <v>263</v>
      </c>
      <c r="G25" s="185">
        <v>756</v>
      </c>
      <c r="H25" s="492"/>
      <c r="I25" s="171" t="s">
        <v>82</v>
      </c>
      <c r="J25" s="185" t="s">
        <v>261</v>
      </c>
      <c r="K25" s="185" t="s">
        <v>277</v>
      </c>
      <c r="L25" s="171" t="s">
        <v>278</v>
      </c>
      <c r="M25" s="174" t="s">
        <v>260</v>
      </c>
      <c r="N25" s="195"/>
    </row>
    <row r="26" spans="1:14" s="60" customFormat="1" ht="19.5" customHeight="1">
      <c r="A26" s="173" t="s">
        <v>13</v>
      </c>
      <c r="B26" s="170">
        <v>2194</v>
      </c>
      <c r="C26" s="181">
        <v>303858</v>
      </c>
      <c r="D26" s="181">
        <v>6483</v>
      </c>
      <c r="E26" s="181" t="s">
        <v>25</v>
      </c>
      <c r="F26" s="181" t="s">
        <v>263</v>
      </c>
      <c r="G26" s="181">
        <v>637</v>
      </c>
      <c r="H26" s="492">
        <v>1891</v>
      </c>
      <c r="I26" s="171" t="s">
        <v>82</v>
      </c>
      <c r="J26" s="178" t="s">
        <v>258</v>
      </c>
      <c r="K26" s="178" t="s">
        <v>259</v>
      </c>
      <c r="L26" s="171" t="s">
        <v>271</v>
      </c>
      <c r="M26" s="174" t="s">
        <v>260</v>
      </c>
      <c r="N26" s="195"/>
    </row>
    <row r="27" spans="1:14" s="60" customFormat="1" ht="19.5" customHeight="1">
      <c r="A27" s="173" t="s">
        <v>13</v>
      </c>
      <c r="B27" s="170">
        <v>2195</v>
      </c>
      <c r="C27" s="181">
        <v>303867</v>
      </c>
      <c r="D27" s="181">
        <v>6483</v>
      </c>
      <c r="E27" s="181" t="s">
        <v>25</v>
      </c>
      <c r="F27" s="181" t="s">
        <v>263</v>
      </c>
      <c r="G27" s="181">
        <v>670</v>
      </c>
      <c r="H27" s="492"/>
      <c r="I27" s="171" t="s">
        <v>82</v>
      </c>
      <c r="J27" s="178" t="s">
        <v>261</v>
      </c>
      <c r="K27" s="178" t="s">
        <v>259</v>
      </c>
      <c r="L27" s="171" t="s">
        <v>271</v>
      </c>
      <c r="M27" s="174" t="s">
        <v>260</v>
      </c>
      <c r="N27" s="195"/>
    </row>
    <row r="28" spans="1:14" s="60" customFormat="1" ht="19.5" customHeight="1">
      <c r="A28" s="176" t="s">
        <v>19</v>
      </c>
      <c r="B28" s="170">
        <v>2204</v>
      </c>
      <c r="C28" s="181">
        <v>303876</v>
      </c>
      <c r="D28" s="181">
        <v>6483</v>
      </c>
      <c r="E28" s="181" t="s">
        <v>25</v>
      </c>
      <c r="F28" s="181" t="s">
        <v>263</v>
      </c>
      <c r="G28" s="181">
        <v>584</v>
      </c>
      <c r="H28" s="492"/>
      <c r="I28" s="171" t="s">
        <v>82</v>
      </c>
      <c r="J28" s="178" t="s">
        <v>261</v>
      </c>
      <c r="K28" s="178" t="s">
        <v>259</v>
      </c>
      <c r="L28" s="171" t="s">
        <v>271</v>
      </c>
      <c r="M28" s="174" t="s">
        <v>260</v>
      </c>
      <c r="N28" s="195"/>
    </row>
    <row r="29" spans="1:14" s="60" customFormat="1" ht="19.5" customHeight="1">
      <c r="A29" s="173" t="s">
        <v>13</v>
      </c>
      <c r="B29" s="170">
        <v>2236</v>
      </c>
      <c r="C29" s="181">
        <v>303940</v>
      </c>
      <c r="D29" s="181">
        <v>6486</v>
      </c>
      <c r="E29" s="181" t="s">
        <v>279</v>
      </c>
      <c r="F29" s="181" t="s">
        <v>263</v>
      </c>
      <c r="G29" s="181">
        <v>539</v>
      </c>
      <c r="H29" s="493">
        <v>1593</v>
      </c>
      <c r="I29" s="171" t="s">
        <v>82</v>
      </c>
      <c r="J29" s="181" t="s">
        <v>258</v>
      </c>
      <c r="K29" s="181" t="s">
        <v>280</v>
      </c>
      <c r="L29" s="171" t="s">
        <v>281</v>
      </c>
      <c r="M29" s="174" t="s">
        <v>260</v>
      </c>
      <c r="N29" s="195"/>
    </row>
    <row r="30" spans="1:14" s="60" customFormat="1" ht="19.5" customHeight="1">
      <c r="A30" s="173" t="s">
        <v>13</v>
      </c>
      <c r="B30" s="170">
        <v>2209</v>
      </c>
      <c r="C30" s="181">
        <v>303959</v>
      </c>
      <c r="D30" s="181">
        <v>6486</v>
      </c>
      <c r="E30" s="181" t="s">
        <v>279</v>
      </c>
      <c r="F30" s="181" t="s">
        <v>263</v>
      </c>
      <c r="G30" s="181">
        <v>770</v>
      </c>
      <c r="H30" s="493"/>
      <c r="I30" s="171" t="s">
        <v>82</v>
      </c>
      <c r="J30" s="181" t="s">
        <v>261</v>
      </c>
      <c r="K30" s="181" t="s">
        <v>280</v>
      </c>
      <c r="L30" s="171" t="s">
        <v>281</v>
      </c>
      <c r="M30" s="174" t="s">
        <v>260</v>
      </c>
      <c r="N30" s="195"/>
    </row>
    <row r="31" spans="1:14" s="60" customFormat="1" ht="19.5" customHeight="1">
      <c r="A31" s="176" t="s">
        <v>19</v>
      </c>
      <c r="B31" s="170">
        <v>2237</v>
      </c>
      <c r="C31" s="181">
        <v>303968</v>
      </c>
      <c r="D31" s="181">
        <v>6486</v>
      </c>
      <c r="E31" s="181" t="s">
        <v>279</v>
      </c>
      <c r="F31" s="181" t="s">
        <v>263</v>
      </c>
      <c r="G31" s="181">
        <v>284</v>
      </c>
      <c r="H31" s="493"/>
      <c r="I31" s="171" t="s">
        <v>82</v>
      </c>
      <c r="J31" s="181" t="s">
        <v>261</v>
      </c>
      <c r="K31" s="181" t="s">
        <v>280</v>
      </c>
      <c r="L31" s="171" t="s">
        <v>281</v>
      </c>
      <c r="M31" s="174" t="s">
        <v>260</v>
      </c>
      <c r="N31" s="195"/>
    </row>
    <row r="32" spans="1:14" ht="14.25">
      <c r="A32" s="5"/>
      <c r="B32" s="5"/>
      <c r="C32" s="187"/>
      <c r="D32" s="187"/>
      <c r="E32" s="187"/>
      <c r="F32" s="187"/>
      <c r="G32" s="187"/>
      <c r="H32" s="188">
        <v>7363</v>
      </c>
      <c r="I32" s="187"/>
      <c r="J32" s="187"/>
      <c r="K32" s="187"/>
      <c r="L32" s="187"/>
      <c r="M32" s="187"/>
      <c r="N32" s="160"/>
    </row>
    <row r="33" spans="1:14" s="60" customFormat="1" ht="17.25" customHeight="1">
      <c r="A33" s="173" t="s">
        <v>13</v>
      </c>
      <c r="B33" s="170">
        <v>2216</v>
      </c>
      <c r="C33" s="185">
        <v>304078</v>
      </c>
      <c r="D33" s="185">
        <v>6490</v>
      </c>
      <c r="E33" s="185" t="s">
        <v>282</v>
      </c>
      <c r="F33" s="185" t="s">
        <v>283</v>
      </c>
      <c r="G33" s="185">
        <v>490</v>
      </c>
      <c r="H33" s="492">
        <v>1340</v>
      </c>
      <c r="I33" s="171" t="s">
        <v>82</v>
      </c>
      <c r="J33" s="185" t="s">
        <v>258</v>
      </c>
      <c r="K33" s="185" t="s">
        <v>284</v>
      </c>
      <c r="L33" s="171" t="s">
        <v>285</v>
      </c>
      <c r="M33" s="174" t="s">
        <v>260</v>
      </c>
      <c r="N33" s="195"/>
    </row>
    <row r="34" spans="1:14" s="60" customFormat="1" ht="17.25" customHeight="1">
      <c r="A34" s="173" t="s">
        <v>13</v>
      </c>
      <c r="B34" s="170">
        <v>2217</v>
      </c>
      <c r="C34" s="185">
        <v>304087</v>
      </c>
      <c r="D34" s="185">
        <v>6490</v>
      </c>
      <c r="E34" s="185" t="s">
        <v>282</v>
      </c>
      <c r="F34" s="185" t="s">
        <v>283</v>
      </c>
      <c r="G34" s="185">
        <v>749</v>
      </c>
      <c r="H34" s="492"/>
      <c r="I34" s="171" t="s">
        <v>82</v>
      </c>
      <c r="J34" s="185" t="s">
        <v>261</v>
      </c>
      <c r="K34" s="185" t="s">
        <v>284</v>
      </c>
      <c r="L34" s="171" t="s">
        <v>285</v>
      </c>
      <c r="M34" s="174" t="s">
        <v>260</v>
      </c>
      <c r="N34" s="195"/>
    </row>
    <row r="35" spans="1:14" s="60" customFormat="1" ht="17.25" customHeight="1">
      <c r="A35" s="176" t="s">
        <v>19</v>
      </c>
      <c r="B35" s="170">
        <v>2228</v>
      </c>
      <c r="C35" s="185">
        <v>304096</v>
      </c>
      <c r="D35" s="185">
        <v>6490</v>
      </c>
      <c r="E35" s="185" t="s">
        <v>282</v>
      </c>
      <c r="F35" s="185" t="s">
        <v>283</v>
      </c>
      <c r="G35" s="185">
        <v>101</v>
      </c>
      <c r="H35" s="492"/>
      <c r="I35" s="171" t="s">
        <v>82</v>
      </c>
      <c r="J35" s="185" t="s">
        <v>261</v>
      </c>
      <c r="K35" s="185" t="s">
        <v>284</v>
      </c>
      <c r="L35" s="171" t="s">
        <v>285</v>
      </c>
      <c r="M35" s="174" t="s">
        <v>260</v>
      </c>
      <c r="N35" s="195"/>
    </row>
    <row r="36" spans="1:14" s="60" customFormat="1" ht="17.25" customHeight="1">
      <c r="A36" s="173" t="s">
        <v>13</v>
      </c>
      <c r="B36" s="170">
        <v>2190</v>
      </c>
      <c r="C36" s="189">
        <v>303793</v>
      </c>
      <c r="D36" s="189">
        <v>6481</v>
      </c>
      <c r="E36" s="189" t="s">
        <v>286</v>
      </c>
      <c r="F36" s="189" t="s">
        <v>283</v>
      </c>
      <c r="G36" s="190">
        <v>1029</v>
      </c>
      <c r="H36" s="492">
        <v>3027</v>
      </c>
      <c r="I36" s="171" t="s">
        <v>82</v>
      </c>
      <c r="J36" s="189" t="s">
        <v>258</v>
      </c>
      <c r="K36" s="189" t="s">
        <v>259</v>
      </c>
      <c r="L36" s="178" t="s">
        <v>271</v>
      </c>
      <c r="M36" s="174" t="s">
        <v>260</v>
      </c>
      <c r="N36" s="195"/>
    </row>
    <row r="37" spans="1:14" s="60" customFormat="1" ht="17.25" customHeight="1">
      <c r="A37" s="173" t="s">
        <v>13</v>
      </c>
      <c r="B37" s="170">
        <v>2191</v>
      </c>
      <c r="C37" s="189">
        <v>303802</v>
      </c>
      <c r="D37" s="189">
        <v>6481</v>
      </c>
      <c r="E37" s="189" t="s">
        <v>286</v>
      </c>
      <c r="F37" s="189" t="s">
        <v>283</v>
      </c>
      <c r="G37" s="190">
        <v>1060</v>
      </c>
      <c r="H37" s="492"/>
      <c r="I37" s="171" t="s">
        <v>82</v>
      </c>
      <c r="J37" s="189" t="s">
        <v>261</v>
      </c>
      <c r="K37" s="189" t="s">
        <v>259</v>
      </c>
      <c r="L37" s="178" t="s">
        <v>271</v>
      </c>
      <c r="M37" s="174" t="s">
        <v>260</v>
      </c>
      <c r="N37" s="195"/>
    </row>
    <row r="38" spans="1:14" s="60" customFormat="1" ht="17.25" customHeight="1">
      <c r="A38" s="176" t="s">
        <v>19</v>
      </c>
      <c r="B38" s="170">
        <v>2202</v>
      </c>
      <c r="C38" s="189">
        <v>303811</v>
      </c>
      <c r="D38" s="189">
        <v>6481</v>
      </c>
      <c r="E38" s="189" t="s">
        <v>286</v>
      </c>
      <c r="F38" s="189" t="s">
        <v>283</v>
      </c>
      <c r="G38" s="189">
        <v>938</v>
      </c>
      <c r="H38" s="492"/>
      <c r="I38" s="171" t="s">
        <v>82</v>
      </c>
      <c r="J38" s="189" t="s">
        <v>261</v>
      </c>
      <c r="K38" s="189" t="s">
        <v>259</v>
      </c>
      <c r="L38" s="178" t="s">
        <v>271</v>
      </c>
      <c r="M38" s="174" t="s">
        <v>260</v>
      </c>
      <c r="N38" s="195"/>
    </row>
    <row r="39" spans="1:14" s="60" customFormat="1" ht="17.25" customHeight="1">
      <c r="A39" s="173" t="s">
        <v>13</v>
      </c>
      <c r="B39" s="170">
        <v>2188</v>
      </c>
      <c r="C39" s="189">
        <v>303766</v>
      </c>
      <c r="D39" s="189">
        <v>6480</v>
      </c>
      <c r="E39" s="189" t="s">
        <v>287</v>
      </c>
      <c r="F39" s="189" t="s">
        <v>283</v>
      </c>
      <c r="G39" s="189">
        <v>686</v>
      </c>
      <c r="H39" s="488">
        <v>1922</v>
      </c>
      <c r="I39" s="171" t="s">
        <v>82</v>
      </c>
      <c r="J39" s="189" t="s">
        <v>258</v>
      </c>
      <c r="K39" s="189" t="s">
        <v>267</v>
      </c>
      <c r="L39" s="178" t="s">
        <v>268</v>
      </c>
      <c r="M39" s="174" t="s">
        <v>260</v>
      </c>
      <c r="N39" s="195"/>
    </row>
    <row r="40" spans="1:14" s="60" customFormat="1" ht="17.25" customHeight="1">
      <c r="A40" s="173" t="s">
        <v>13</v>
      </c>
      <c r="B40" s="170">
        <v>2189</v>
      </c>
      <c r="C40" s="189">
        <v>303775</v>
      </c>
      <c r="D40" s="189">
        <v>6480</v>
      </c>
      <c r="E40" s="189" t="s">
        <v>287</v>
      </c>
      <c r="F40" s="189" t="s">
        <v>283</v>
      </c>
      <c r="G40" s="189">
        <v>644</v>
      </c>
      <c r="H40" s="488"/>
      <c r="I40" s="171" t="s">
        <v>82</v>
      </c>
      <c r="J40" s="189" t="s">
        <v>261</v>
      </c>
      <c r="K40" s="189" t="s">
        <v>267</v>
      </c>
      <c r="L40" s="178" t="s">
        <v>268</v>
      </c>
      <c r="M40" s="174" t="s">
        <v>260</v>
      </c>
      <c r="N40" s="195"/>
    </row>
    <row r="41" spans="1:14" s="60" customFormat="1" ht="17.25" customHeight="1">
      <c r="A41" s="176" t="s">
        <v>19</v>
      </c>
      <c r="B41" s="170">
        <v>2201</v>
      </c>
      <c r="C41" s="189">
        <v>303784</v>
      </c>
      <c r="D41" s="189">
        <v>6480</v>
      </c>
      <c r="E41" s="189" t="s">
        <v>287</v>
      </c>
      <c r="F41" s="189" t="s">
        <v>283</v>
      </c>
      <c r="G41" s="189">
        <v>592</v>
      </c>
      <c r="H41" s="488"/>
      <c r="I41" s="171" t="s">
        <v>82</v>
      </c>
      <c r="J41" s="189" t="s">
        <v>261</v>
      </c>
      <c r="K41" s="189" t="s">
        <v>267</v>
      </c>
      <c r="L41" s="178" t="s">
        <v>268</v>
      </c>
      <c r="M41" s="174" t="s">
        <v>260</v>
      </c>
      <c r="N41" s="195"/>
    </row>
    <row r="42" spans="1:14" s="60" customFormat="1" ht="17.25" customHeight="1">
      <c r="A42" s="191"/>
      <c r="B42" s="170"/>
      <c r="C42" s="191"/>
      <c r="D42" s="191"/>
      <c r="E42" s="191"/>
      <c r="F42" s="191"/>
      <c r="G42" s="191"/>
      <c r="H42" s="188">
        <v>6289</v>
      </c>
      <c r="I42" s="191"/>
      <c r="J42" s="191"/>
      <c r="K42" s="191"/>
      <c r="L42" s="191"/>
      <c r="M42" s="191"/>
      <c r="N42" s="195"/>
    </row>
    <row r="43" spans="1:14" s="167" customFormat="1" ht="17.25" customHeight="1">
      <c r="A43" s="143" t="s">
        <v>0</v>
      </c>
      <c r="B43" s="143" t="s">
        <v>146</v>
      </c>
      <c r="C43" s="143" t="s">
        <v>1</v>
      </c>
      <c r="D43" s="143" t="s">
        <v>2</v>
      </c>
      <c r="E43" s="143" t="s">
        <v>3</v>
      </c>
      <c r="F43" s="143" t="s">
        <v>77</v>
      </c>
      <c r="G43" s="144" t="s">
        <v>56</v>
      </c>
      <c r="H43" s="143" t="s">
        <v>248</v>
      </c>
      <c r="I43" s="143" t="s">
        <v>6</v>
      </c>
      <c r="J43" s="143" t="s">
        <v>7</v>
      </c>
      <c r="K43" s="143" t="s">
        <v>78</v>
      </c>
      <c r="L43" s="143" t="s">
        <v>9</v>
      </c>
      <c r="M43" s="143" t="s">
        <v>10</v>
      </c>
    </row>
    <row r="44" spans="1:14" s="60" customFormat="1" ht="18" customHeight="1">
      <c r="A44" s="173" t="s">
        <v>13</v>
      </c>
      <c r="B44" s="170">
        <v>2210</v>
      </c>
      <c r="C44" s="185">
        <v>303977</v>
      </c>
      <c r="D44" s="185">
        <v>6487</v>
      </c>
      <c r="E44" s="185" t="s">
        <v>288</v>
      </c>
      <c r="F44" s="185" t="s">
        <v>289</v>
      </c>
      <c r="G44" s="185">
        <v>360</v>
      </c>
      <c r="H44" s="488">
        <v>661</v>
      </c>
      <c r="I44" s="171" t="s">
        <v>82</v>
      </c>
      <c r="J44" s="185" t="s">
        <v>275</v>
      </c>
      <c r="K44" s="185" t="s">
        <v>161</v>
      </c>
      <c r="L44" s="185" t="s">
        <v>290</v>
      </c>
      <c r="M44" s="174" t="s">
        <v>260</v>
      </c>
      <c r="N44" s="195"/>
    </row>
    <row r="45" spans="1:14" s="60" customFormat="1" ht="18" customHeight="1">
      <c r="A45" s="173" t="s">
        <v>13</v>
      </c>
      <c r="B45" s="170">
        <v>2211</v>
      </c>
      <c r="C45" s="185">
        <v>303986</v>
      </c>
      <c r="D45" s="185">
        <v>6487</v>
      </c>
      <c r="E45" s="185" t="s">
        <v>288</v>
      </c>
      <c r="F45" s="185" t="s">
        <v>289</v>
      </c>
      <c r="G45" s="185">
        <v>216</v>
      </c>
      <c r="H45" s="488"/>
      <c r="I45" s="171" t="s">
        <v>82</v>
      </c>
      <c r="J45" s="185" t="s">
        <v>261</v>
      </c>
      <c r="K45" s="185" t="s">
        <v>161</v>
      </c>
      <c r="L45" s="185" t="s">
        <v>290</v>
      </c>
      <c r="M45" s="174" t="s">
        <v>260</v>
      </c>
      <c r="N45" s="195"/>
    </row>
    <row r="46" spans="1:14" s="60" customFormat="1" ht="18" customHeight="1">
      <c r="A46" s="176" t="s">
        <v>19</v>
      </c>
      <c r="B46" s="170">
        <v>2225</v>
      </c>
      <c r="C46" s="185">
        <v>303995</v>
      </c>
      <c r="D46" s="185">
        <v>6487</v>
      </c>
      <c r="E46" s="185" t="s">
        <v>288</v>
      </c>
      <c r="F46" s="185" t="s">
        <v>289</v>
      </c>
      <c r="G46" s="185">
        <v>85</v>
      </c>
      <c r="H46" s="488"/>
      <c r="I46" s="171" t="s">
        <v>82</v>
      </c>
      <c r="J46" s="185" t="s">
        <v>261</v>
      </c>
      <c r="K46" s="185" t="s">
        <v>161</v>
      </c>
      <c r="L46" s="185" t="s">
        <v>290</v>
      </c>
      <c r="M46" s="174" t="s">
        <v>260</v>
      </c>
      <c r="N46" s="195"/>
    </row>
    <row r="47" spans="1:14" s="60" customFormat="1" ht="18" customHeight="1">
      <c r="A47" s="173" t="s">
        <v>13</v>
      </c>
      <c r="B47" s="170">
        <v>2192</v>
      </c>
      <c r="C47" s="178">
        <v>303820</v>
      </c>
      <c r="D47" s="178">
        <v>6482</v>
      </c>
      <c r="E47" s="178" t="s">
        <v>291</v>
      </c>
      <c r="F47" s="178" t="s">
        <v>289</v>
      </c>
      <c r="G47" s="178">
        <v>931</v>
      </c>
      <c r="H47" s="488">
        <v>2743</v>
      </c>
      <c r="I47" s="171" t="s">
        <v>82</v>
      </c>
      <c r="J47" s="178" t="s">
        <v>258</v>
      </c>
      <c r="K47" s="178" t="s">
        <v>259</v>
      </c>
      <c r="L47" s="178" t="s">
        <v>271</v>
      </c>
      <c r="M47" s="174" t="s">
        <v>260</v>
      </c>
      <c r="N47" s="195"/>
    </row>
    <row r="48" spans="1:14" s="60" customFormat="1" ht="18" customHeight="1">
      <c r="A48" s="173" t="s">
        <v>13</v>
      </c>
      <c r="B48" s="170">
        <v>2193</v>
      </c>
      <c r="C48" s="178">
        <v>303830</v>
      </c>
      <c r="D48" s="178">
        <v>6482</v>
      </c>
      <c r="E48" s="178" t="s">
        <v>291</v>
      </c>
      <c r="F48" s="178" t="s">
        <v>289</v>
      </c>
      <c r="G48" s="178">
        <v>962</v>
      </c>
      <c r="H48" s="488"/>
      <c r="I48" s="171" t="s">
        <v>82</v>
      </c>
      <c r="J48" s="178" t="s">
        <v>261</v>
      </c>
      <c r="K48" s="178" t="s">
        <v>259</v>
      </c>
      <c r="L48" s="178" t="s">
        <v>271</v>
      </c>
      <c r="M48" s="174" t="s">
        <v>260</v>
      </c>
      <c r="N48" s="195"/>
    </row>
    <row r="49" spans="1:14" s="60" customFormat="1" ht="18" customHeight="1">
      <c r="A49" s="176" t="s">
        <v>19</v>
      </c>
      <c r="B49" s="170">
        <v>2203</v>
      </c>
      <c r="C49" s="178">
        <v>303849</v>
      </c>
      <c r="D49" s="178">
        <v>6482</v>
      </c>
      <c r="E49" s="178" t="s">
        <v>291</v>
      </c>
      <c r="F49" s="178" t="s">
        <v>289</v>
      </c>
      <c r="G49" s="178">
        <v>850</v>
      </c>
      <c r="H49" s="488"/>
      <c r="I49" s="171" t="s">
        <v>82</v>
      </c>
      <c r="J49" s="178" t="s">
        <v>261</v>
      </c>
      <c r="K49" s="178" t="s">
        <v>259</v>
      </c>
      <c r="L49" s="178" t="s">
        <v>271</v>
      </c>
      <c r="M49" s="174" t="s">
        <v>260</v>
      </c>
      <c r="N49" s="195"/>
    </row>
    <row r="50" spans="1:14" s="60" customFormat="1" ht="18" customHeight="1">
      <c r="A50" s="191"/>
      <c r="B50" s="170"/>
      <c r="C50" s="191"/>
      <c r="D50" s="191"/>
      <c r="E50" s="191"/>
      <c r="F50" s="191"/>
      <c r="G50" s="191"/>
      <c r="H50" s="188">
        <v>3404</v>
      </c>
      <c r="I50" s="191"/>
      <c r="J50" s="191"/>
      <c r="K50" s="191"/>
      <c r="L50" s="191"/>
      <c r="M50" s="191"/>
      <c r="N50" s="195"/>
    </row>
    <row r="51" spans="1:14" s="60" customFormat="1" ht="18.75" customHeight="1">
      <c r="A51" s="173" t="s">
        <v>13</v>
      </c>
      <c r="B51" s="170">
        <v>2206</v>
      </c>
      <c r="C51" s="170">
        <v>304197</v>
      </c>
      <c r="D51" s="170">
        <v>342</v>
      </c>
      <c r="E51" s="170" t="s">
        <v>129</v>
      </c>
      <c r="F51" s="170" t="s">
        <v>51</v>
      </c>
      <c r="G51" s="170">
        <v>252</v>
      </c>
      <c r="H51" s="488">
        <v>518</v>
      </c>
      <c r="I51" s="170" t="s">
        <v>236</v>
      </c>
      <c r="J51" s="170" t="s">
        <v>90</v>
      </c>
      <c r="K51" s="170" t="s">
        <v>292</v>
      </c>
      <c r="L51" s="178" t="s">
        <v>293</v>
      </c>
      <c r="M51" s="174" t="s">
        <v>260</v>
      </c>
      <c r="N51" s="195"/>
    </row>
    <row r="52" spans="1:14" s="60" customFormat="1" ht="18.75" customHeight="1">
      <c r="A52" s="173" t="s">
        <v>13</v>
      </c>
      <c r="B52" s="170">
        <v>2207</v>
      </c>
      <c r="C52" s="170">
        <v>304206</v>
      </c>
      <c r="D52" s="170">
        <v>342</v>
      </c>
      <c r="E52" s="170" t="s">
        <v>129</v>
      </c>
      <c r="F52" s="170" t="s">
        <v>51</v>
      </c>
      <c r="G52" s="170">
        <v>156</v>
      </c>
      <c r="H52" s="488"/>
      <c r="I52" s="170" t="s">
        <v>236</v>
      </c>
      <c r="J52" s="170" t="s">
        <v>85</v>
      </c>
      <c r="K52" s="170" t="s">
        <v>292</v>
      </c>
      <c r="L52" s="178" t="s">
        <v>293</v>
      </c>
      <c r="M52" s="174" t="s">
        <v>260</v>
      </c>
      <c r="N52" s="195"/>
    </row>
    <row r="53" spans="1:14" s="60" customFormat="1" ht="18.75" customHeight="1">
      <c r="A53" s="176" t="s">
        <v>19</v>
      </c>
      <c r="B53" s="170">
        <v>2222</v>
      </c>
      <c r="C53" s="170">
        <v>304215</v>
      </c>
      <c r="D53" s="170">
        <v>342</v>
      </c>
      <c r="E53" s="170" t="s">
        <v>129</v>
      </c>
      <c r="F53" s="170" t="s">
        <v>51</v>
      </c>
      <c r="G53" s="170">
        <v>110</v>
      </c>
      <c r="H53" s="488"/>
      <c r="I53" s="170" t="s">
        <v>236</v>
      </c>
      <c r="J53" s="170" t="s">
        <v>85</v>
      </c>
      <c r="K53" s="170" t="s">
        <v>292</v>
      </c>
      <c r="L53" s="178" t="s">
        <v>293</v>
      </c>
      <c r="M53" s="174" t="s">
        <v>260</v>
      </c>
      <c r="N53" s="195"/>
    </row>
    <row r="54" spans="1:14" s="60" customFormat="1" ht="18.75" customHeight="1">
      <c r="A54" s="173" t="s">
        <v>13</v>
      </c>
      <c r="B54" s="170">
        <v>2218</v>
      </c>
      <c r="C54" s="181">
        <v>304105</v>
      </c>
      <c r="D54" s="181">
        <v>6491</v>
      </c>
      <c r="E54" s="181" t="s">
        <v>294</v>
      </c>
      <c r="F54" s="181" t="s">
        <v>263</v>
      </c>
      <c r="G54" s="182">
        <v>1332</v>
      </c>
      <c r="H54" s="488">
        <v>2605</v>
      </c>
      <c r="I54" s="170" t="s">
        <v>236</v>
      </c>
      <c r="J54" s="170" t="s">
        <v>90</v>
      </c>
      <c r="K54" s="170" t="s">
        <v>295</v>
      </c>
      <c r="L54" s="178" t="s">
        <v>296</v>
      </c>
      <c r="M54" s="174" t="s">
        <v>260</v>
      </c>
      <c r="N54" s="195"/>
    </row>
    <row r="55" spans="1:14" s="60" customFormat="1" ht="18.75" customHeight="1">
      <c r="A55" s="173" t="s">
        <v>13</v>
      </c>
      <c r="B55" s="170">
        <v>2238</v>
      </c>
      <c r="C55" s="181">
        <v>304114</v>
      </c>
      <c r="D55" s="181">
        <v>6491</v>
      </c>
      <c r="E55" s="181" t="s">
        <v>294</v>
      </c>
      <c r="F55" s="181" t="s">
        <v>263</v>
      </c>
      <c r="G55" s="181">
        <v>720</v>
      </c>
      <c r="H55" s="488"/>
      <c r="I55" s="170" t="s">
        <v>236</v>
      </c>
      <c r="J55" s="170" t="s">
        <v>85</v>
      </c>
      <c r="K55" s="170" t="s">
        <v>295</v>
      </c>
      <c r="L55" s="178" t="s">
        <v>296</v>
      </c>
      <c r="M55" s="174" t="s">
        <v>260</v>
      </c>
      <c r="N55" s="195"/>
    </row>
    <row r="56" spans="1:14" s="60" customFormat="1" ht="18.75" customHeight="1">
      <c r="A56" s="176" t="s">
        <v>19</v>
      </c>
      <c r="B56" s="170">
        <v>2239</v>
      </c>
      <c r="C56" s="181">
        <v>304123</v>
      </c>
      <c r="D56" s="181">
        <v>6491</v>
      </c>
      <c r="E56" s="181" t="s">
        <v>294</v>
      </c>
      <c r="F56" s="181" t="s">
        <v>263</v>
      </c>
      <c r="G56" s="181">
        <v>553</v>
      </c>
      <c r="H56" s="488"/>
      <c r="I56" s="170" t="s">
        <v>236</v>
      </c>
      <c r="J56" s="170" t="s">
        <v>85</v>
      </c>
      <c r="K56" s="170" t="s">
        <v>295</v>
      </c>
      <c r="L56" s="178" t="s">
        <v>296</v>
      </c>
      <c r="M56" s="174" t="s">
        <v>260</v>
      </c>
      <c r="N56" s="195"/>
    </row>
    <row r="57" spans="1:14" s="60" customFormat="1" ht="18.75" customHeight="1">
      <c r="A57" s="173" t="s">
        <v>13</v>
      </c>
      <c r="B57" s="170">
        <v>2240</v>
      </c>
      <c r="C57" s="181">
        <v>304132</v>
      </c>
      <c r="D57" s="181">
        <v>6492</v>
      </c>
      <c r="E57" s="181" t="s">
        <v>297</v>
      </c>
      <c r="F57" s="181" t="s">
        <v>298</v>
      </c>
      <c r="G57" s="181">
        <v>828</v>
      </c>
      <c r="H57" s="488">
        <v>1630</v>
      </c>
      <c r="I57" s="170" t="s">
        <v>236</v>
      </c>
      <c r="J57" s="170" t="s">
        <v>90</v>
      </c>
      <c r="K57" s="170" t="s">
        <v>292</v>
      </c>
      <c r="L57" s="178" t="s">
        <v>299</v>
      </c>
      <c r="M57" s="174" t="s">
        <v>260</v>
      </c>
      <c r="N57" s="195"/>
    </row>
    <row r="58" spans="1:14" s="60" customFormat="1" ht="18.75" customHeight="1">
      <c r="A58" s="173" t="s">
        <v>13</v>
      </c>
      <c r="B58" s="170">
        <v>2219</v>
      </c>
      <c r="C58" s="181">
        <v>304141</v>
      </c>
      <c r="D58" s="181">
        <v>6492</v>
      </c>
      <c r="E58" s="181" t="s">
        <v>297</v>
      </c>
      <c r="F58" s="181" t="s">
        <v>298</v>
      </c>
      <c r="G58" s="181">
        <v>456</v>
      </c>
      <c r="H58" s="488"/>
      <c r="I58" s="170" t="s">
        <v>236</v>
      </c>
      <c r="J58" s="170" t="s">
        <v>85</v>
      </c>
      <c r="K58" s="170" t="s">
        <v>292</v>
      </c>
      <c r="L58" s="178" t="s">
        <v>299</v>
      </c>
      <c r="M58" s="174" t="s">
        <v>260</v>
      </c>
      <c r="N58" s="195"/>
    </row>
    <row r="59" spans="1:14" s="60" customFormat="1" ht="18.75" customHeight="1">
      <c r="A59" s="176" t="s">
        <v>19</v>
      </c>
      <c r="B59" s="170">
        <v>2229</v>
      </c>
      <c r="C59" s="181">
        <v>304150</v>
      </c>
      <c r="D59" s="181">
        <v>6492</v>
      </c>
      <c r="E59" s="181" t="s">
        <v>297</v>
      </c>
      <c r="F59" s="181" t="s">
        <v>298</v>
      </c>
      <c r="G59" s="181">
        <v>346</v>
      </c>
      <c r="H59" s="488"/>
      <c r="I59" s="170" t="s">
        <v>236</v>
      </c>
      <c r="J59" s="170" t="s">
        <v>85</v>
      </c>
      <c r="K59" s="170" t="s">
        <v>292</v>
      </c>
      <c r="L59" s="178" t="s">
        <v>299</v>
      </c>
      <c r="M59" s="174" t="s">
        <v>260</v>
      </c>
      <c r="N59" s="195"/>
    </row>
    <row r="60" spans="1:14" s="60" customFormat="1" ht="18.75" customHeight="1">
      <c r="A60" s="173" t="s">
        <v>13</v>
      </c>
      <c r="B60" s="170">
        <v>2220</v>
      </c>
      <c r="C60" s="181">
        <v>304160</v>
      </c>
      <c r="D60" s="181">
        <v>6493</v>
      </c>
      <c r="E60" s="181" t="s">
        <v>300</v>
      </c>
      <c r="F60" s="181" t="s">
        <v>301</v>
      </c>
      <c r="G60" s="181">
        <v>540</v>
      </c>
      <c r="H60" s="488">
        <v>1090</v>
      </c>
      <c r="I60" s="170" t="s">
        <v>236</v>
      </c>
      <c r="J60" s="170" t="s">
        <v>90</v>
      </c>
      <c r="K60" s="170" t="s">
        <v>295</v>
      </c>
      <c r="L60" s="178" t="s">
        <v>299</v>
      </c>
      <c r="M60" s="174" t="s">
        <v>260</v>
      </c>
      <c r="N60" s="195"/>
    </row>
    <row r="61" spans="1:14" s="60" customFormat="1" ht="18.75" customHeight="1">
      <c r="A61" s="173" t="s">
        <v>13</v>
      </c>
      <c r="B61" s="170">
        <v>2221</v>
      </c>
      <c r="C61" s="181">
        <v>304179</v>
      </c>
      <c r="D61" s="181">
        <v>6493</v>
      </c>
      <c r="E61" s="181" t="s">
        <v>300</v>
      </c>
      <c r="F61" s="181" t="s">
        <v>301</v>
      </c>
      <c r="G61" s="181">
        <v>318</v>
      </c>
      <c r="H61" s="488"/>
      <c r="I61" s="170" t="s">
        <v>236</v>
      </c>
      <c r="J61" s="170" t="s">
        <v>85</v>
      </c>
      <c r="K61" s="170" t="s">
        <v>295</v>
      </c>
      <c r="L61" s="178" t="s">
        <v>299</v>
      </c>
      <c r="M61" s="174" t="s">
        <v>260</v>
      </c>
      <c r="N61" s="195"/>
    </row>
    <row r="62" spans="1:14" s="60" customFormat="1" ht="18.75" customHeight="1">
      <c r="A62" s="176" t="s">
        <v>19</v>
      </c>
      <c r="B62" s="170">
        <v>2230</v>
      </c>
      <c r="C62" s="181">
        <v>305874</v>
      </c>
      <c r="D62" s="181">
        <v>6493</v>
      </c>
      <c r="E62" s="181" t="s">
        <v>300</v>
      </c>
      <c r="F62" s="181" t="s">
        <v>301</v>
      </c>
      <c r="G62" s="181">
        <v>232</v>
      </c>
      <c r="H62" s="488"/>
      <c r="I62" s="170" t="s">
        <v>236</v>
      </c>
      <c r="J62" s="170" t="s">
        <v>85</v>
      </c>
      <c r="K62" s="170" t="s">
        <v>295</v>
      </c>
      <c r="L62" s="178" t="s">
        <v>299</v>
      </c>
      <c r="M62" s="174" t="s">
        <v>260</v>
      </c>
      <c r="N62" s="195"/>
    </row>
    <row r="63" spans="1:14" ht="14.25">
      <c r="A63" s="192"/>
      <c r="B63" s="193"/>
      <c r="C63" s="192"/>
      <c r="D63" s="192"/>
      <c r="E63" s="192"/>
      <c r="F63" s="192"/>
      <c r="G63" s="192"/>
      <c r="H63" s="194">
        <v>5843</v>
      </c>
      <c r="I63" s="192"/>
      <c r="J63" s="192"/>
      <c r="K63" s="192"/>
      <c r="L63" s="192"/>
      <c r="M63" s="192"/>
      <c r="N63" s="160"/>
    </row>
    <row r="65" spans="6:8">
      <c r="F65" s="198" t="s">
        <v>302</v>
      </c>
      <c r="G65" s="168" t="s">
        <v>303</v>
      </c>
      <c r="H65" s="168" t="s">
        <v>304</v>
      </c>
    </row>
    <row r="66" spans="6:8">
      <c r="G66" s="168" t="s">
        <v>305</v>
      </c>
      <c r="H66" s="168" t="s">
        <v>306</v>
      </c>
    </row>
  </sheetData>
  <mergeCells count="18">
    <mergeCell ref="H54:H56"/>
    <mergeCell ref="H57:H59"/>
    <mergeCell ref="H60:H62"/>
    <mergeCell ref="H36:H38"/>
    <mergeCell ref="H39:H41"/>
    <mergeCell ref="H44:H46"/>
    <mergeCell ref="H47:H49"/>
    <mergeCell ref="H51:H53"/>
    <mergeCell ref="H19:H21"/>
    <mergeCell ref="H23:H25"/>
    <mergeCell ref="H26:H28"/>
    <mergeCell ref="H29:H31"/>
    <mergeCell ref="H33:H35"/>
    <mergeCell ref="H2:H4"/>
    <mergeCell ref="H5:H7"/>
    <mergeCell ref="H9:H11"/>
    <mergeCell ref="H12:H14"/>
    <mergeCell ref="H16:H18"/>
  </mergeCells>
  <phoneticPr fontId="91" type="noConversion"/>
  <hyperlinks>
    <hyperlink ref="A7" r:id="rId1"/>
    <hyperlink ref="A11" r:id="rId2"/>
    <hyperlink ref="A14" r:id="rId3"/>
    <hyperlink ref="A18" r:id="rId4"/>
    <hyperlink ref="A25" r:id="rId5"/>
    <hyperlink ref="A35" r:id="rId6"/>
    <hyperlink ref="A46" r:id="rId7"/>
    <hyperlink ref="A49" r:id="rId8"/>
    <hyperlink ref="A38" r:id="rId9"/>
    <hyperlink ref="A53" r:id="rId10"/>
    <hyperlink ref="A41" r:id="rId11"/>
    <hyperlink ref="A28" r:id="rId12"/>
    <hyperlink ref="A21" r:id="rId13"/>
    <hyperlink ref="A31" r:id="rId14"/>
    <hyperlink ref="A56" r:id="rId15"/>
    <hyperlink ref="A59" r:id="rId16"/>
    <hyperlink ref="A62" r:id="rId17"/>
  </hyperlinks>
  <pageMargins left="0.39305555555555599" right="0.118055555555556" top="0.118055555555556" bottom="0.15625" header="0.31388888888888899" footer="0.31388888888888899"/>
  <pageSetup paperSize="9" scale="80" orientation="landscape" horizontalDpi="1200" verticalDpi="120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0"/>
  <sheetViews>
    <sheetView topLeftCell="A4" workbookViewId="0">
      <selection activeCell="A11" sqref="A11:A13"/>
    </sheetView>
  </sheetViews>
  <sheetFormatPr defaultColWidth="9" defaultRowHeight="13.5"/>
  <cols>
    <col min="1" max="1" width="14.875" customWidth="1"/>
    <col min="5" max="5" width="12.375" customWidth="1"/>
    <col min="6" max="6" width="18.25" customWidth="1"/>
    <col min="9" max="9" width="13.75" customWidth="1"/>
    <col min="10" max="10" width="10.25" customWidth="1"/>
    <col min="13" max="13" width="10.75" customWidth="1"/>
  </cols>
  <sheetData>
    <row r="1" spans="1:13" s="149" customFormat="1" ht="15.75">
      <c r="A1" s="152" t="s">
        <v>0</v>
      </c>
      <c r="B1" s="152" t="s">
        <v>146</v>
      </c>
      <c r="C1" s="152" t="s">
        <v>1</v>
      </c>
      <c r="D1" s="152" t="s">
        <v>2</v>
      </c>
      <c r="E1" s="152" t="s">
        <v>3</v>
      </c>
      <c r="F1" s="152" t="s">
        <v>77</v>
      </c>
      <c r="G1" s="153" t="s">
        <v>56</v>
      </c>
      <c r="H1" s="154" t="s">
        <v>248</v>
      </c>
      <c r="I1" s="152" t="s">
        <v>6</v>
      </c>
      <c r="J1" s="152" t="s">
        <v>7</v>
      </c>
      <c r="K1" s="152" t="s">
        <v>78</v>
      </c>
      <c r="L1" s="152" t="s">
        <v>9</v>
      </c>
      <c r="M1" s="152" t="s">
        <v>10</v>
      </c>
    </row>
    <row r="2" spans="1:13" s="150" customFormat="1" ht="20.25" customHeight="1">
      <c r="A2" s="494" t="s">
        <v>13</v>
      </c>
      <c r="B2" s="500">
        <v>2246</v>
      </c>
      <c r="C2" s="502" t="s">
        <v>307</v>
      </c>
      <c r="D2" s="503">
        <v>1603</v>
      </c>
      <c r="E2" s="504" t="s">
        <v>151</v>
      </c>
      <c r="F2" s="155" t="s">
        <v>61</v>
      </c>
      <c r="G2" s="156">
        <v>2049</v>
      </c>
      <c r="H2" s="505">
        <f>G2+G3+G4</f>
        <v>2357</v>
      </c>
      <c r="I2" s="514" t="s">
        <v>249</v>
      </c>
      <c r="J2" s="520" t="s">
        <v>147</v>
      </c>
      <c r="K2" s="522">
        <v>1.39</v>
      </c>
      <c r="L2" s="524">
        <v>1.22</v>
      </c>
      <c r="M2" s="511" t="s">
        <v>308</v>
      </c>
    </row>
    <row r="3" spans="1:13" s="150" customFormat="1" ht="20.25" customHeight="1">
      <c r="A3" s="495"/>
      <c r="B3" s="500"/>
      <c r="C3" s="502"/>
      <c r="D3" s="503"/>
      <c r="E3" s="504"/>
      <c r="F3" s="157" t="s">
        <v>63</v>
      </c>
      <c r="G3" s="156">
        <v>79</v>
      </c>
      <c r="H3" s="506"/>
      <c r="I3" s="515"/>
      <c r="J3" s="520"/>
      <c r="K3" s="522"/>
      <c r="L3" s="500"/>
      <c r="M3" s="512"/>
    </row>
    <row r="4" spans="1:13" s="150" customFormat="1" ht="20.25" customHeight="1">
      <c r="A4" s="496"/>
      <c r="B4" s="500"/>
      <c r="C4" s="502"/>
      <c r="D4" s="503"/>
      <c r="E4" s="504"/>
      <c r="F4" s="157" t="s">
        <v>65</v>
      </c>
      <c r="G4" s="156">
        <v>229</v>
      </c>
      <c r="H4" s="507"/>
      <c r="I4" s="516"/>
      <c r="J4" s="520"/>
      <c r="K4" s="522"/>
      <c r="L4" s="500"/>
      <c r="M4" s="513"/>
    </row>
    <row r="5" spans="1:13" s="150" customFormat="1" ht="20.25" customHeight="1">
      <c r="A5" s="497" t="s">
        <v>13</v>
      </c>
      <c r="B5" s="500">
        <v>2275</v>
      </c>
      <c r="C5" s="502" t="s">
        <v>309</v>
      </c>
      <c r="D5" s="503">
        <v>1604</v>
      </c>
      <c r="E5" s="504" t="s">
        <v>67</v>
      </c>
      <c r="F5" s="155" t="s">
        <v>61</v>
      </c>
      <c r="G5" s="156">
        <v>1456</v>
      </c>
      <c r="H5" s="505">
        <f>G5+G6+G7</f>
        <v>1579</v>
      </c>
      <c r="I5" s="514" t="s">
        <v>249</v>
      </c>
      <c r="J5" s="520" t="s">
        <v>147</v>
      </c>
      <c r="K5" s="522">
        <v>1.3</v>
      </c>
      <c r="L5" s="525">
        <v>1.1299999999999999</v>
      </c>
      <c r="M5" s="511" t="s">
        <v>308</v>
      </c>
    </row>
    <row r="6" spans="1:13" s="150" customFormat="1" ht="20.25" customHeight="1">
      <c r="A6" s="497"/>
      <c r="B6" s="500"/>
      <c r="C6" s="502"/>
      <c r="D6" s="503"/>
      <c r="E6" s="504"/>
      <c r="F6" s="157" t="s">
        <v>63</v>
      </c>
      <c r="G6" s="156">
        <v>0</v>
      </c>
      <c r="H6" s="506"/>
      <c r="I6" s="515"/>
      <c r="J6" s="520"/>
      <c r="K6" s="522"/>
      <c r="L6" s="525"/>
      <c r="M6" s="512"/>
    </row>
    <row r="7" spans="1:13" s="150" customFormat="1" ht="20.25" customHeight="1">
      <c r="A7" s="497"/>
      <c r="B7" s="500"/>
      <c r="C7" s="502"/>
      <c r="D7" s="503"/>
      <c r="E7" s="504"/>
      <c r="F7" s="157" t="s">
        <v>65</v>
      </c>
      <c r="G7" s="156">
        <v>123</v>
      </c>
      <c r="H7" s="507"/>
      <c r="I7" s="516"/>
      <c r="J7" s="520"/>
      <c r="K7" s="522"/>
      <c r="L7" s="525"/>
      <c r="M7" s="513"/>
    </row>
    <row r="8" spans="1:13" s="150" customFormat="1" ht="20.25" customHeight="1">
      <c r="A8" s="497" t="s">
        <v>13</v>
      </c>
      <c r="B8" s="500">
        <v>2248</v>
      </c>
      <c r="C8" s="503">
        <v>314390</v>
      </c>
      <c r="D8" s="503">
        <v>1605</v>
      </c>
      <c r="E8" s="504" t="s">
        <v>68</v>
      </c>
      <c r="F8" s="155" t="s">
        <v>61</v>
      </c>
      <c r="G8" s="156">
        <v>776</v>
      </c>
      <c r="H8" s="505">
        <f>G9+G10+G8</f>
        <v>861</v>
      </c>
      <c r="I8" s="514" t="s">
        <v>249</v>
      </c>
      <c r="J8" s="520" t="s">
        <v>147</v>
      </c>
      <c r="K8" s="522">
        <v>1.3</v>
      </c>
      <c r="L8" s="525">
        <v>1.1299999999999999</v>
      </c>
      <c r="M8" s="511" t="s">
        <v>308</v>
      </c>
    </row>
    <row r="9" spans="1:13" s="150" customFormat="1" ht="20.25" customHeight="1">
      <c r="A9" s="497"/>
      <c r="B9" s="500"/>
      <c r="C9" s="503"/>
      <c r="D9" s="503"/>
      <c r="E9" s="504"/>
      <c r="F9" s="157" t="s">
        <v>63</v>
      </c>
      <c r="G9" s="156">
        <v>0</v>
      </c>
      <c r="H9" s="506"/>
      <c r="I9" s="515"/>
      <c r="J9" s="520"/>
      <c r="K9" s="522"/>
      <c r="L9" s="525"/>
      <c r="M9" s="512"/>
    </row>
    <row r="10" spans="1:13" s="150" customFormat="1" ht="20.25" customHeight="1">
      <c r="A10" s="497"/>
      <c r="B10" s="500"/>
      <c r="C10" s="503"/>
      <c r="D10" s="503"/>
      <c r="E10" s="504"/>
      <c r="F10" s="157" t="s">
        <v>65</v>
      </c>
      <c r="G10" s="156">
        <v>85</v>
      </c>
      <c r="H10" s="507"/>
      <c r="I10" s="516"/>
      <c r="J10" s="520"/>
      <c r="K10" s="522"/>
      <c r="L10" s="525"/>
      <c r="M10" s="513"/>
    </row>
    <row r="11" spans="1:13" s="151" customFormat="1" ht="20.25" customHeight="1">
      <c r="A11" s="498" t="s">
        <v>19</v>
      </c>
      <c r="B11" s="501">
        <v>2250</v>
      </c>
      <c r="C11" s="501">
        <v>314629</v>
      </c>
      <c r="D11" s="501">
        <v>1603</v>
      </c>
      <c r="E11" s="501" t="s">
        <v>151</v>
      </c>
      <c r="F11" s="158" t="s">
        <v>61</v>
      </c>
      <c r="G11" s="156">
        <v>1074</v>
      </c>
      <c r="H11" s="508">
        <f>G12+G13+G11</f>
        <v>1367</v>
      </c>
      <c r="I11" s="517" t="s">
        <v>249</v>
      </c>
      <c r="J11" s="521" t="s">
        <v>147</v>
      </c>
      <c r="K11" s="523">
        <v>1.39</v>
      </c>
      <c r="L11" s="526">
        <v>1.22</v>
      </c>
      <c r="M11" s="511" t="s">
        <v>308</v>
      </c>
    </row>
    <row r="12" spans="1:13" s="151" customFormat="1" ht="20.25" customHeight="1">
      <c r="A12" s="498"/>
      <c r="B12" s="501"/>
      <c r="C12" s="501"/>
      <c r="D12" s="501"/>
      <c r="E12" s="501"/>
      <c r="F12" s="158" t="s">
        <v>63</v>
      </c>
      <c r="G12" s="156">
        <v>74</v>
      </c>
      <c r="H12" s="509"/>
      <c r="I12" s="518"/>
      <c r="J12" s="521"/>
      <c r="K12" s="523"/>
      <c r="L12" s="526"/>
      <c r="M12" s="512"/>
    </row>
    <row r="13" spans="1:13" s="151" customFormat="1" ht="20.25" customHeight="1">
      <c r="A13" s="498"/>
      <c r="B13" s="501"/>
      <c r="C13" s="501"/>
      <c r="D13" s="501"/>
      <c r="E13" s="501"/>
      <c r="F13" s="158" t="s">
        <v>65</v>
      </c>
      <c r="G13" s="156">
        <v>219</v>
      </c>
      <c r="H13" s="510"/>
      <c r="I13" s="519"/>
      <c r="J13" s="521"/>
      <c r="K13" s="523"/>
      <c r="L13" s="526"/>
      <c r="M13" s="513"/>
    </row>
    <row r="14" spans="1:13" s="150" customFormat="1" ht="20.25" customHeight="1">
      <c r="A14" s="498" t="s">
        <v>19</v>
      </c>
      <c r="B14" s="500">
        <v>2245</v>
      </c>
      <c r="C14" s="503">
        <v>314528</v>
      </c>
      <c r="D14" s="503">
        <v>1604</v>
      </c>
      <c r="E14" s="504" t="s">
        <v>67</v>
      </c>
      <c r="F14" s="155" t="s">
        <v>61</v>
      </c>
      <c r="G14" s="156">
        <v>341</v>
      </c>
      <c r="H14" s="505">
        <f>G14+G15+G16</f>
        <v>413</v>
      </c>
      <c r="I14" s="514" t="s">
        <v>249</v>
      </c>
      <c r="J14" s="520" t="s">
        <v>147</v>
      </c>
      <c r="K14" s="522">
        <v>1.3</v>
      </c>
      <c r="L14" s="525">
        <v>1.1299999999999999</v>
      </c>
      <c r="M14" s="511" t="s">
        <v>308</v>
      </c>
    </row>
    <row r="15" spans="1:13" s="150" customFormat="1" ht="20.25" customHeight="1">
      <c r="A15" s="498"/>
      <c r="B15" s="500"/>
      <c r="C15" s="503"/>
      <c r="D15" s="503"/>
      <c r="E15" s="504"/>
      <c r="F15" s="157" t="s">
        <v>63</v>
      </c>
      <c r="G15" s="156">
        <v>26</v>
      </c>
      <c r="H15" s="506"/>
      <c r="I15" s="515"/>
      <c r="J15" s="520"/>
      <c r="K15" s="522"/>
      <c r="L15" s="525"/>
      <c r="M15" s="512"/>
    </row>
    <row r="16" spans="1:13" s="150" customFormat="1" ht="20.25" customHeight="1">
      <c r="A16" s="498"/>
      <c r="B16" s="500"/>
      <c r="C16" s="503"/>
      <c r="D16" s="503"/>
      <c r="E16" s="504"/>
      <c r="F16" s="157" t="s">
        <v>65</v>
      </c>
      <c r="G16" s="156">
        <v>46</v>
      </c>
      <c r="H16" s="507"/>
      <c r="I16" s="516"/>
      <c r="J16" s="520"/>
      <c r="K16" s="522"/>
      <c r="L16" s="525"/>
      <c r="M16" s="513"/>
    </row>
    <row r="17" spans="1:13" s="150" customFormat="1" ht="20.25" customHeight="1">
      <c r="A17" s="499" t="s">
        <v>19</v>
      </c>
      <c r="B17" s="500">
        <v>2252</v>
      </c>
      <c r="C17" s="504">
        <v>314555</v>
      </c>
      <c r="D17" s="503">
        <v>1605</v>
      </c>
      <c r="E17" s="503" t="s">
        <v>68</v>
      </c>
      <c r="F17" s="155" t="s">
        <v>61</v>
      </c>
      <c r="G17" s="159">
        <v>308</v>
      </c>
      <c r="H17" s="511">
        <f>G17+G18+G19</f>
        <v>540</v>
      </c>
      <c r="I17" s="514" t="s">
        <v>249</v>
      </c>
      <c r="J17" s="520" t="s">
        <v>147</v>
      </c>
      <c r="K17" s="522">
        <v>1.3</v>
      </c>
      <c r="L17" s="524">
        <v>1.1299999999999999</v>
      </c>
      <c r="M17" s="511" t="s">
        <v>308</v>
      </c>
    </row>
    <row r="18" spans="1:13" s="150" customFormat="1" ht="20.25" customHeight="1">
      <c r="A18" s="499"/>
      <c r="B18" s="500"/>
      <c r="C18" s="504"/>
      <c r="D18" s="503"/>
      <c r="E18" s="503"/>
      <c r="F18" s="157" t="s">
        <v>63</v>
      </c>
      <c r="G18" s="159">
        <v>33</v>
      </c>
      <c r="H18" s="512"/>
      <c r="I18" s="515"/>
      <c r="J18" s="520"/>
      <c r="K18" s="522"/>
      <c r="L18" s="500"/>
      <c r="M18" s="512"/>
    </row>
    <row r="19" spans="1:13" s="150" customFormat="1" ht="20.25" customHeight="1">
      <c r="A19" s="499"/>
      <c r="B19" s="500"/>
      <c r="C19" s="504"/>
      <c r="D19" s="503"/>
      <c r="E19" s="503"/>
      <c r="F19" s="157" t="s">
        <v>65</v>
      </c>
      <c r="G19" s="159">
        <v>199</v>
      </c>
      <c r="H19" s="513"/>
      <c r="I19" s="516"/>
      <c r="J19" s="520"/>
      <c r="K19" s="522"/>
      <c r="L19" s="500"/>
      <c r="M19" s="513"/>
    </row>
    <row r="20" spans="1:13" ht="20.25" customHeight="1">
      <c r="G20" s="161" t="s">
        <v>310</v>
      </c>
      <c r="H20" s="166">
        <v>7117</v>
      </c>
    </row>
  </sheetData>
  <mergeCells count="66">
    <mergeCell ref="M17:M19"/>
    <mergeCell ref="M2:M4"/>
    <mergeCell ref="M5:M7"/>
    <mergeCell ref="M8:M10"/>
    <mergeCell ref="M11:M13"/>
    <mergeCell ref="M14:M16"/>
    <mergeCell ref="K17:K19"/>
    <mergeCell ref="L2:L4"/>
    <mergeCell ref="L5:L7"/>
    <mergeCell ref="L8:L10"/>
    <mergeCell ref="L11:L13"/>
    <mergeCell ref="L14:L16"/>
    <mergeCell ref="L17:L19"/>
    <mergeCell ref="K2:K4"/>
    <mergeCell ref="K5:K7"/>
    <mergeCell ref="K8:K10"/>
    <mergeCell ref="K11:K13"/>
    <mergeCell ref="K14:K16"/>
    <mergeCell ref="I17:I19"/>
    <mergeCell ref="J2:J4"/>
    <mergeCell ref="J5:J7"/>
    <mergeCell ref="J8:J10"/>
    <mergeCell ref="J11:J13"/>
    <mergeCell ref="J14:J16"/>
    <mergeCell ref="J17:J19"/>
    <mergeCell ref="I2:I4"/>
    <mergeCell ref="I5:I7"/>
    <mergeCell ref="I8:I10"/>
    <mergeCell ref="I11:I13"/>
    <mergeCell ref="I14:I16"/>
    <mergeCell ref="E17:E19"/>
    <mergeCell ref="H2:H4"/>
    <mergeCell ref="H5:H7"/>
    <mergeCell ref="H8:H10"/>
    <mergeCell ref="H11:H13"/>
    <mergeCell ref="H14:H16"/>
    <mergeCell ref="H17:H19"/>
    <mergeCell ref="E2:E4"/>
    <mergeCell ref="E5:E7"/>
    <mergeCell ref="E8:E10"/>
    <mergeCell ref="E11:E13"/>
    <mergeCell ref="E14:E16"/>
    <mergeCell ref="C17:C19"/>
    <mergeCell ref="D2:D4"/>
    <mergeCell ref="D5:D7"/>
    <mergeCell ref="D8:D10"/>
    <mergeCell ref="D11:D13"/>
    <mergeCell ref="D14:D16"/>
    <mergeCell ref="D17:D19"/>
    <mergeCell ref="C2:C4"/>
    <mergeCell ref="C5:C7"/>
    <mergeCell ref="C8:C10"/>
    <mergeCell ref="C11:C13"/>
    <mergeCell ref="C14:C16"/>
    <mergeCell ref="A17:A19"/>
    <mergeCell ref="B2:B4"/>
    <mergeCell ref="B5:B7"/>
    <mergeCell ref="B8:B10"/>
    <mergeCell ref="B11:B13"/>
    <mergeCell ref="B14:B16"/>
    <mergeCell ref="B17:B19"/>
    <mergeCell ref="A2:A4"/>
    <mergeCell ref="A5:A7"/>
    <mergeCell ref="A8:A10"/>
    <mergeCell ref="A11:A13"/>
    <mergeCell ref="A14:A16"/>
  </mergeCells>
  <phoneticPr fontId="91" type="noConversion"/>
  <hyperlinks>
    <hyperlink ref="A11" r:id="rId1" tooltip="mailto:HOTLINE-S@H"/>
    <hyperlink ref="A17" r:id="rId2" tooltip="mailto:HOTLINE-S@H"/>
    <hyperlink ref="A14" r:id="rId3" tooltip="mailto:HOTLINE-S@H"/>
  </hyperlinks>
  <pageMargins left="0.39305555555555599" right="0.31388888888888899" top="0.55000000000000004" bottom="0.15625" header="0.31388888888888899" footer="0.31388888888888899"/>
  <pageSetup paperSize="9" scale="95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zoomScale="80" zoomScaleNormal="80" workbookViewId="0">
      <selection activeCell="D7" sqref="D7"/>
    </sheetView>
  </sheetViews>
  <sheetFormatPr defaultColWidth="9" defaultRowHeight="15.75"/>
  <cols>
    <col min="1" max="1" width="17.125" style="366" customWidth="1"/>
    <col min="2" max="2" width="7.875" style="366" customWidth="1"/>
    <col min="3" max="3" width="7.375" style="366" customWidth="1"/>
    <col min="4" max="4" width="56.125" style="366" customWidth="1"/>
    <col min="5" max="5" width="29.875" style="366" customWidth="1"/>
    <col min="6" max="6" width="9.75" style="367" customWidth="1"/>
    <col min="7" max="7" width="10.25" style="366" customWidth="1"/>
    <col min="8" max="8" width="16.75" style="366" customWidth="1"/>
    <col min="9" max="10" width="10.75" style="368" customWidth="1"/>
    <col min="11" max="11" width="13.625" style="366" customWidth="1"/>
    <col min="12" max="12" width="13" style="366" customWidth="1"/>
    <col min="13" max="13" width="13.75" style="366" customWidth="1"/>
    <col min="14" max="16384" width="9" style="366"/>
  </cols>
  <sheetData>
    <row r="1" spans="1:13">
      <c r="A1" s="241" t="s">
        <v>0</v>
      </c>
      <c r="B1" s="242" t="s">
        <v>1</v>
      </c>
      <c r="C1" s="243" t="s">
        <v>2</v>
      </c>
      <c r="D1" s="244" t="s">
        <v>3</v>
      </c>
      <c r="E1" s="245" t="s">
        <v>4</v>
      </c>
      <c r="F1" s="246" t="s">
        <v>5</v>
      </c>
      <c r="G1" s="247" t="s">
        <v>6</v>
      </c>
      <c r="H1" s="256" t="s">
        <v>7</v>
      </c>
      <c r="I1" s="374" t="s">
        <v>8</v>
      </c>
      <c r="J1" s="374" t="s">
        <v>9</v>
      </c>
      <c r="K1" s="258" t="s">
        <v>10</v>
      </c>
      <c r="L1" s="247" t="s">
        <v>11</v>
      </c>
      <c r="M1" s="247" t="s">
        <v>12</v>
      </c>
    </row>
    <row r="2" spans="1:13" s="381" customFormat="1">
      <c r="A2" s="369" t="s">
        <v>13</v>
      </c>
      <c r="B2" s="383">
        <v>259775</v>
      </c>
      <c r="C2" s="384">
        <v>5372</v>
      </c>
      <c r="D2" s="385" t="s">
        <v>14</v>
      </c>
      <c r="E2" s="386" t="s">
        <v>15</v>
      </c>
      <c r="F2" s="387">
        <v>1911</v>
      </c>
      <c r="G2" s="388" t="s">
        <v>16</v>
      </c>
      <c r="H2" s="389" t="s">
        <v>17</v>
      </c>
      <c r="I2" s="404">
        <v>1.53</v>
      </c>
      <c r="J2" s="404">
        <v>1.33</v>
      </c>
      <c r="K2" s="376">
        <v>43479</v>
      </c>
      <c r="L2" s="376"/>
      <c r="M2" s="405"/>
    </row>
    <row r="3" spans="1:13" s="381" customFormat="1">
      <c r="A3" s="383" t="s">
        <v>13</v>
      </c>
      <c r="B3" s="383">
        <v>259784</v>
      </c>
      <c r="C3" s="384">
        <v>5372</v>
      </c>
      <c r="D3" s="385" t="s">
        <v>14</v>
      </c>
      <c r="E3" s="386" t="s">
        <v>15</v>
      </c>
      <c r="F3" s="387">
        <v>1918</v>
      </c>
      <c r="G3" s="388" t="s">
        <v>16</v>
      </c>
      <c r="H3" s="389" t="s">
        <v>18</v>
      </c>
      <c r="I3" s="404">
        <v>1.53</v>
      </c>
      <c r="J3" s="404">
        <v>1.33</v>
      </c>
      <c r="K3" s="376">
        <v>43479</v>
      </c>
      <c r="L3" s="376"/>
      <c r="M3" s="405"/>
    </row>
    <row r="4" spans="1:13" s="381" customFormat="1">
      <c r="A4" s="383" t="s">
        <v>19</v>
      </c>
      <c r="B4" s="383">
        <v>259793</v>
      </c>
      <c r="C4" s="384">
        <v>5372</v>
      </c>
      <c r="D4" s="385" t="s">
        <v>14</v>
      </c>
      <c r="E4" s="386" t="s">
        <v>15</v>
      </c>
      <c r="F4" s="387">
        <v>1324</v>
      </c>
      <c r="G4" s="388" t="s">
        <v>16</v>
      </c>
      <c r="H4" s="389" t="s">
        <v>18</v>
      </c>
      <c r="I4" s="404">
        <v>1.53</v>
      </c>
      <c r="J4" s="404">
        <v>1.33</v>
      </c>
      <c r="K4" s="376">
        <v>43479</v>
      </c>
      <c r="L4" s="376"/>
      <c r="M4" s="405"/>
    </row>
    <row r="5" spans="1:13" s="381" customFormat="1">
      <c r="A5" s="369" t="s">
        <v>13</v>
      </c>
      <c r="B5" s="383">
        <v>260563</v>
      </c>
      <c r="C5" s="384">
        <v>5387</v>
      </c>
      <c r="D5" s="385" t="s">
        <v>39</v>
      </c>
      <c r="E5" s="386" t="s">
        <v>15</v>
      </c>
      <c r="F5" s="387">
        <v>1116</v>
      </c>
      <c r="G5" s="388" t="s">
        <v>16</v>
      </c>
      <c r="H5" s="389" t="s">
        <v>30</v>
      </c>
      <c r="I5" s="404">
        <v>1.54</v>
      </c>
      <c r="J5" s="404">
        <v>1.35</v>
      </c>
      <c r="K5" s="376">
        <v>43479</v>
      </c>
      <c r="L5" s="376"/>
      <c r="M5" s="405"/>
    </row>
    <row r="6" spans="1:13" s="381" customFormat="1">
      <c r="A6" s="383" t="s">
        <v>13</v>
      </c>
      <c r="B6" s="383">
        <v>260572</v>
      </c>
      <c r="C6" s="384">
        <v>5387</v>
      </c>
      <c r="D6" s="385" t="s">
        <v>39</v>
      </c>
      <c r="E6" s="386" t="s">
        <v>15</v>
      </c>
      <c r="F6" s="387">
        <v>478</v>
      </c>
      <c r="G6" s="388" t="s">
        <v>16</v>
      </c>
      <c r="H6" s="389" t="s">
        <v>18</v>
      </c>
      <c r="I6" s="404">
        <v>1.54</v>
      </c>
      <c r="J6" s="404">
        <v>1.35</v>
      </c>
      <c r="K6" s="376">
        <v>43479</v>
      </c>
      <c r="L6" s="376"/>
      <c r="M6" s="405"/>
    </row>
    <row r="7" spans="1:13" s="381" customFormat="1">
      <c r="A7" s="383"/>
      <c r="B7" s="383"/>
      <c r="C7" s="384"/>
      <c r="D7" s="385"/>
      <c r="E7" s="386"/>
      <c r="F7" s="387">
        <f>SUM(F2:F6)</f>
        <v>6747</v>
      </c>
      <c r="G7" s="388"/>
      <c r="H7" s="389"/>
      <c r="I7" s="404"/>
      <c r="J7" s="404"/>
      <c r="K7" s="376"/>
      <c r="L7" s="376"/>
      <c r="M7" s="405"/>
    </row>
    <row r="8" spans="1:13" s="381" customFormat="1">
      <c r="A8" s="369" t="s">
        <v>13</v>
      </c>
      <c r="B8" s="383">
        <v>260087</v>
      </c>
      <c r="C8" s="384">
        <v>5378</v>
      </c>
      <c r="D8" s="385" t="s">
        <v>27</v>
      </c>
      <c r="E8" s="386" t="s">
        <v>15</v>
      </c>
      <c r="F8" s="387">
        <v>686</v>
      </c>
      <c r="G8" s="388" t="s">
        <v>16</v>
      </c>
      <c r="H8" s="389" t="s">
        <v>17</v>
      </c>
      <c r="I8" s="404">
        <v>1.39</v>
      </c>
      <c r="J8" s="404">
        <v>1.23</v>
      </c>
      <c r="K8" s="376">
        <v>43479</v>
      </c>
      <c r="L8" s="376"/>
      <c r="M8" s="405"/>
    </row>
    <row r="9" spans="1:13" s="381" customFormat="1">
      <c r="A9" s="383" t="s">
        <v>13</v>
      </c>
      <c r="B9" s="383">
        <v>260105</v>
      </c>
      <c r="C9" s="384">
        <v>5378</v>
      </c>
      <c r="D9" s="385" t="s">
        <v>27</v>
      </c>
      <c r="E9" s="386" t="s">
        <v>15</v>
      </c>
      <c r="F9" s="387">
        <v>712</v>
      </c>
      <c r="G9" s="388" t="s">
        <v>16</v>
      </c>
      <c r="H9" s="389" t="s">
        <v>18</v>
      </c>
      <c r="I9" s="404">
        <v>1.39</v>
      </c>
      <c r="J9" s="404">
        <v>1.23</v>
      </c>
      <c r="K9" s="376">
        <v>43479</v>
      </c>
      <c r="L9" s="376"/>
      <c r="M9" s="405"/>
    </row>
    <row r="10" spans="1:13" s="381" customFormat="1">
      <c r="A10" s="383" t="s">
        <v>19</v>
      </c>
      <c r="B10" s="383">
        <v>260114</v>
      </c>
      <c r="C10" s="384">
        <v>5378</v>
      </c>
      <c r="D10" s="385" t="s">
        <v>27</v>
      </c>
      <c r="E10" s="386" t="s">
        <v>15</v>
      </c>
      <c r="F10" s="387">
        <v>406</v>
      </c>
      <c r="G10" s="388" t="s">
        <v>16</v>
      </c>
      <c r="H10" s="389" t="s">
        <v>18</v>
      </c>
      <c r="I10" s="404">
        <v>1.39</v>
      </c>
      <c r="J10" s="404">
        <v>1.23</v>
      </c>
      <c r="K10" s="376">
        <v>43479</v>
      </c>
      <c r="L10" s="376"/>
      <c r="M10" s="405"/>
    </row>
    <row r="11" spans="1:13" s="381" customFormat="1">
      <c r="A11" s="369" t="s">
        <v>13</v>
      </c>
      <c r="B11" s="383">
        <v>260600</v>
      </c>
      <c r="C11" s="384">
        <v>5388</v>
      </c>
      <c r="D11" s="385" t="s">
        <v>40</v>
      </c>
      <c r="E11" s="386" t="s">
        <v>15</v>
      </c>
      <c r="F11" s="387">
        <v>294</v>
      </c>
      <c r="G11" s="388" t="s">
        <v>16</v>
      </c>
      <c r="H11" s="389" t="s">
        <v>17</v>
      </c>
      <c r="I11" s="404">
        <v>1.55</v>
      </c>
      <c r="J11" s="404">
        <v>1.36</v>
      </c>
      <c r="K11" s="376">
        <v>43479</v>
      </c>
      <c r="L11" s="376"/>
      <c r="M11" s="405"/>
    </row>
    <row r="12" spans="1:13" s="381" customFormat="1">
      <c r="A12" s="383" t="s">
        <v>13</v>
      </c>
      <c r="B12" s="383">
        <v>260619</v>
      </c>
      <c r="C12" s="384">
        <v>5388</v>
      </c>
      <c r="D12" s="385" t="s">
        <v>40</v>
      </c>
      <c r="E12" s="386" t="s">
        <v>15</v>
      </c>
      <c r="F12" s="387">
        <v>497</v>
      </c>
      <c r="G12" s="388" t="s">
        <v>16</v>
      </c>
      <c r="H12" s="389" t="s">
        <v>18</v>
      </c>
      <c r="I12" s="404">
        <v>1.55</v>
      </c>
      <c r="J12" s="404">
        <v>1.36</v>
      </c>
      <c r="K12" s="376">
        <v>43479</v>
      </c>
      <c r="L12" s="376"/>
      <c r="M12" s="405"/>
    </row>
    <row r="13" spans="1:13" s="381" customFormat="1">
      <c r="A13" s="383" t="s">
        <v>19</v>
      </c>
      <c r="B13" s="383">
        <v>260628</v>
      </c>
      <c r="C13" s="384">
        <v>5388</v>
      </c>
      <c r="D13" s="385" t="s">
        <v>40</v>
      </c>
      <c r="E13" s="386" t="s">
        <v>15</v>
      </c>
      <c r="F13" s="387">
        <v>313</v>
      </c>
      <c r="G13" s="388" t="s">
        <v>16</v>
      </c>
      <c r="H13" s="389" t="s">
        <v>18</v>
      </c>
      <c r="I13" s="404">
        <v>1.55</v>
      </c>
      <c r="J13" s="404">
        <v>1.36</v>
      </c>
      <c r="K13" s="376">
        <v>43479</v>
      </c>
      <c r="L13" s="376"/>
      <c r="M13" s="405"/>
    </row>
    <row r="14" spans="1:13" s="381" customFormat="1">
      <c r="A14" s="383"/>
      <c r="B14" s="383"/>
      <c r="C14" s="384"/>
      <c r="D14" s="385"/>
      <c r="E14" s="386"/>
      <c r="F14" s="387">
        <f>SUM(F8:F13)</f>
        <v>2908</v>
      </c>
      <c r="G14" s="388"/>
      <c r="H14" s="389"/>
      <c r="I14" s="404"/>
      <c r="J14" s="404"/>
      <c r="K14" s="376"/>
      <c r="L14" s="376"/>
      <c r="M14" s="405"/>
    </row>
    <row r="15" spans="1:13" s="381" customFormat="1">
      <c r="A15" s="369" t="s">
        <v>13</v>
      </c>
      <c r="B15" s="383">
        <v>260013</v>
      </c>
      <c r="C15" s="384">
        <v>5376</v>
      </c>
      <c r="D15" s="385" t="s">
        <v>25</v>
      </c>
      <c r="E15" s="386" t="s">
        <v>15</v>
      </c>
      <c r="F15" s="387">
        <v>931</v>
      </c>
      <c r="G15" s="388" t="s">
        <v>16</v>
      </c>
      <c r="H15" s="389" t="s">
        <v>17</v>
      </c>
      <c r="I15" s="404">
        <v>1.39</v>
      </c>
      <c r="J15" s="404">
        <v>1.23</v>
      </c>
      <c r="K15" s="376">
        <v>43479</v>
      </c>
      <c r="L15" s="376"/>
      <c r="M15" s="405"/>
    </row>
    <row r="16" spans="1:13" s="381" customFormat="1">
      <c r="A16" s="383" t="s">
        <v>13</v>
      </c>
      <c r="B16" s="383">
        <v>260022</v>
      </c>
      <c r="C16" s="384">
        <v>5376</v>
      </c>
      <c r="D16" s="385" t="s">
        <v>25</v>
      </c>
      <c r="E16" s="386" t="s">
        <v>15</v>
      </c>
      <c r="F16" s="387">
        <v>913</v>
      </c>
      <c r="G16" s="388" t="s">
        <v>16</v>
      </c>
      <c r="H16" s="389" t="s">
        <v>18</v>
      </c>
      <c r="I16" s="404">
        <v>1.39</v>
      </c>
      <c r="J16" s="404">
        <v>1.23</v>
      </c>
      <c r="K16" s="376">
        <v>43479</v>
      </c>
      <c r="L16" s="376"/>
      <c r="M16" s="405"/>
    </row>
    <row r="17" spans="1:13" s="381" customFormat="1">
      <c r="A17" s="383" t="s">
        <v>19</v>
      </c>
      <c r="B17" s="383">
        <v>260031</v>
      </c>
      <c r="C17" s="384">
        <v>5376</v>
      </c>
      <c r="D17" s="385" t="s">
        <v>25</v>
      </c>
      <c r="E17" s="386" t="s">
        <v>15</v>
      </c>
      <c r="F17" s="387">
        <v>534</v>
      </c>
      <c r="G17" s="388" t="s">
        <v>16</v>
      </c>
      <c r="H17" s="389" t="s">
        <v>18</v>
      </c>
      <c r="I17" s="404">
        <v>1.39</v>
      </c>
      <c r="J17" s="404">
        <v>1.23</v>
      </c>
      <c r="K17" s="376">
        <v>43479</v>
      </c>
      <c r="L17" s="376"/>
      <c r="M17" s="405"/>
    </row>
    <row r="18" spans="1:13" s="381" customFormat="1">
      <c r="A18" s="369" t="s">
        <v>13</v>
      </c>
      <c r="B18" s="383">
        <v>260536</v>
      </c>
      <c r="C18" s="384">
        <v>5386</v>
      </c>
      <c r="D18" s="385" t="s">
        <v>38</v>
      </c>
      <c r="E18" s="386" t="s">
        <v>15</v>
      </c>
      <c r="F18" s="387">
        <v>1764</v>
      </c>
      <c r="G18" s="388" t="s">
        <v>16</v>
      </c>
      <c r="H18" s="389" t="s">
        <v>30</v>
      </c>
      <c r="I18" s="404">
        <v>1.54</v>
      </c>
      <c r="J18" s="404">
        <v>1.35</v>
      </c>
      <c r="K18" s="376">
        <v>43479</v>
      </c>
      <c r="L18" s="376"/>
      <c r="M18" s="405"/>
    </row>
    <row r="19" spans="1:13" s="381" customFormat="1">
      <c r="A19" s="383" t="s">
        <v>13</v>
      </c>
      <c r="B19" s="383">
        <v>260545</v>
      </c>
      <c r="C19" s="384">
        <v>5386</v>
      </c>
      <c r="D19" s="385" t="s">
        <v>38</v>
      </c>
      <c r="E19" s="386" t="s">
        <v>15</v>
      </c>
      <c r="F19" s="387">
        <v>741</v>
      </c>
      <c r="G19" s="388" t="s">
        <v>16</v>
      </c>
      <c r="H19" s="389" t="s">
        <v>18</v>
      </c>
      <c r="I19" s="404">
        <v>1.54</v>
      </c>
      <c r="J19" s="404">
        <v>1.35</v>
      </c>
      <c r="K19" s="376">
        <v>43479</v>
      </c>
      <c r="L19" s="376"/>
      <c r="M19" s="405"/>
    </row>
    <row r="20" spans="1:13" s="381" customFormat="1">
      <c r="A20" s="383" t="s">
        <v>19</v>
      </c>
      <c r="B20" s="383">
        <v>260554</v>
      </c>
      <c r="C20" s="384">
        <v>5386</v>
      </c>
      <c r="D20" s="385" t="s">
        <v>38</v>
      </c>
      <c r="E20" s="386" t="s">
        <v>15</v>
      </c>
      <c r="F20" s="387">
        <v>593</v>
      </c>
      <c r="G20" s="388" t="s">
        <v>16</v>
      </c>
      <c r="H20" s="389" t="s">
        <v>18</v>
      </c>
      <c r="I20" s="404">
        <v>1.54</v>
      </c>
      <c r="J20" s="404">
        <v>1.35</v>
      </c>
      <c r="K20" s="376">
        <v>43479</v>
      </c>
      <c r="L20" s="376"/>
      <c r="M20" s="405"/>
    </row>
    <row r="21" spans="1:13" s="381" customFormat="1">
      <c r="A21" s="383"/>
      <c r="B21" s="383"/>
      <c r="C21" s="384"/>
      <c r="D21" s="385"/>
      <c r="E21" s="386"/>
      <c r="F21" s="387">
        <f>SUM(F15:F20)</f>
        <v>5476</v>
      </c>
      <c r="G21" s="388"/>
      <c r="H21" s="389"/>
      <c r="I21" s="404"/>
      <c r="J21" s="404"/>
      <c r="K21" s="376"/>
      <c r="L21" s="376"/>
      <c r="M21" s="405"/>
    </row>
    <row r="22" spans="1:13" s="381" customFormat="1">
      <c r="A22" s="369" t="s">
        <v>13</v>
      </c>
      <c r="B22" s="383">
        <v>260123</v>
      </c>
      <c r="C22" s="384">
        <v>5379</v>
      </c>
      <c r="D22" s="385" t="s">
        <v>28</v>
      </c>
      <c r="E22" s="385" t="s">
        <v>29</v>
      </c>
      <c r="F22" s="387">
        <v>2304</v>
      </c>
      <c r="G22" s="388" t="s">
        <v>16</v>
      </c>
      <c r="H22" s="389" t="s">
        <v>30</v>
      </c>
      <c r="I22" s="404">
        <v>1.4</v>
      </c>
      <c r="J22" s="404">
        <v>1.23</v>
      </c>
      <c r="K22" s="376">
        <v>43479</v>
      </c>
      <c r="L22" s="376"/>
      <c r="M22" s="405"/>
    </row>
    <row r="23" spans="1:13" s="381" customFormat="1">
      <c r="A23" s="383" t="s">
        <v>13</v>
      </c>
      <c r="B23" s="383">
        <v>260132</v>
      </c>
      <c r="C23" s="384">
        <v>5379</v>
      </c>
      <c r="D23" s="385" t="s">
        <v>28</v>
      </c>
      <c r="E23" s="385" t="s">
        <v>29</v>
      </c>
      <c r="F23" s="387">
        <v>981</v>
      </c>
      <c r="G23" s="388" t="s">
        <v>16</v>
      </c>
      <c r="H23" s="389" t="s">
        <v>18</v>
      </c>
      <c r="I23" s="404">
        <v>1.4</v>
      </c>
      <c r="J23" s="404">
        <v>1.23</v>
      </c>
      <c r="K23" s="376">
        <v>43479</v>
      </c>
      <c r="L23" s="376"/>
      <c r="M23" s="405"/>
    </row>
    <row r="24" spans="1:13" s="381" customFormat="1">
      <c r="A24" s="383" t="s">
        <v>19</v>
      </c>
      <c r="B24" s="383">
        <v>260141</v>
      </c>
      <c r="C24" s="384">
        <v>5379</v>
      </c>
      <c r="D24" s="385" t="s">
        <v>28</v>
      </c>
      <c r="E24" s="385" t="s">
        <v>29</v>
      </c>
      <c r="F24" s="387">
        <v>808</v>
      </c>
      <c r="G24" s="388" t="s">
        <v>16</v>
      </c>
      <c r="H24" s="389" t="s">
        <v>18</v>
      </c>
      <c r="I24" s="404">
        <v>1.4</v>
      </c>
      <c r="J24" s="404">
        <v>1.23</v>
      </c>
      <c r="K24" s="376">
        <v>43479</v>
      </c>
      <c r="L24" s="376"/>
      <c r="M24" s="405"/>
    </row>
    <row r="25" spans="1:13" s="381" customFormat="1">
      <c r="A25" s="369" t="s">
        <v>13</v>
      </c>
      <c r="B25" s="383">
        <v>260215</v>
      </c>
      <c r="C25" s="384">
        <v>5382</v>
      </c>
      <c r="D25" s="385" t="s">
        <v>33</v>
      </c>
      <c r="E25" s="385" t="s">
        <v>29</v>
      </c>
      <c r="F25" s="387">
        <v>784</v>
      </c>
      <c r="G25" s="388" t="s">
        <v>16</v>
      </c>
      <c r="H25" s="389" t="s">
        <v>17</v>
      </c>
      <c r="I25" s="404">
        <v>1.47</v>
      </c>
      <c r="J25" s="404">
        <v>1.27</v>
      </c>
      <c r="K25" s="376">
        <v>43479</v>
      </c>
      <c r="L25" s="376"/>
      <c r="M25" s="405"/>
    </row>
    <row r="26" spans="1:13" s="381" customFormat="1">
      <c r="A26" s="383" t="s">
        <v>13</v>
      </c>
      <c r="B26" s="383">
        <v>260224</v>
      </c>
      <c r="C26" s="384">
        <v>5382</v>
      </c>
      <c r="D26" s="385" t="s">
        <v>33</v>
      </c>
      <c r="E26" s="385" t="s">
        <v>29</v>
      </c>
      <c r="F26" s="387">
        <v>1225</v>
      </c>
      <c r="G26" s="388" t="s">
        <v>16</v>
      </c>
      <c r="H26" s="389" t="s">
        <v>18</v>
      </c>
      <c r="I26" s="404">
        <v>1.47</v>
      </c>
      <c r="J26" s="404">
        <v>1.27</v>
      </c>
      <c r="K26" s="376">
        <v>43479</v>
      </c>
      <c r="L26" s="376"/>
      <c r="M26" s="405"/>
    </row>
    <row r="27" spans="1:13" s="381" customFormat="1">
      <c r="A27" s="383" t="s">
        <v>19</v>
      </c>
      <c r="B27" s="383">
        <v>260233</v>
      </c>
      <c r="C27" s="384">
        <v>5382</v>
      </c>
      <c r="D27" s="385" t="s">
        <v>33</v>
      </c>
      <c r="E27" s="385" t="s">
        <v>29</v>
      </c>
      <c r="F27" s="387">
        <v>777</v>
      </c>
      <c r="G27" s="388" t="s">
        <v>16</v>
      </c>
      <c r="H27" s="389" t="s">
        <v>18</v>
      </c>
      <c r="I27" s="404">
        <v>1.47</v>
      </c>
      <c r="J27" s="404">
        <v>1.27</v>
      </c>
      <c r="K27" s="376">
        <v>43479</v>
      </c>
      <c r="L27" s="376"/>
      <c r="M27" s="405"/>
    </row>
    <row r="28" spans="1:13" s="381" customFormat="1">
      <c r="A28" s="390"/>
      <c r="B28" s="390"/>
      <c r="C28" s="391"/>
      <c r="D28" s="392"/>
      <c r="E28" s="392"/>
      <c r="F28" s="393">
        <f>SUM(F22:F27)</f>
        <v>6879</v>
      </c>
      <c r="G28" s="394"/>
      <c r="H28" s="395"/>
      <c r="I28" s="406"/>
      <c r="J28" s="406"/>
      <c r="K28" s="376"/>
      <c r="L28" s="407"/>
      <c r="M28" s="408"/>
    </row>
    <row r="29" spans="1:13" s="381" customFormat="1">
      <c r="A29" s="369" t="s">
        <v>13</v>
      </c>
      <c r="B29" s="383">
        <v>259986</v>
      </c>
      <c r="C29" s="384">
        <v>5375</v>
      </c>
      <c r="D29" s="385" t="s">
        <v>23</v>
      </c>
      <c r="E29" s="386" t="s">
        <v>24</v>
      </c>
      <c r="F29" s="387">
        <v>931</v>
      </c>
      <c r="G29" s="388" t="s">
        <v>16</v>
      </c>
      <c r="H29" s="389" t="s">
        <v>17</v>
      </c>
      <c r="I29" s="404">
        <v>1.53</v>
      </c>
      <c r="J29" s="404">
        <v>1.33</v>
      </c>
      <c r="K29" s="376">
        <v>43479</v>
      </c>
      <c r="L29" s="376"/>
      <c r="M29" s="405"/>
    </row>
    <row r="30" spans="1:13" s="381" customFormat="1">
      <c r="A30" s="383" t="s">
        <v>13</v>
      </c>
      <c r="B30" s="383">
        <v>259995</v>
      </c>
      <c r="C30" s="384">
        <v>5375</v>
      </c>
      <c r="D30" s="385" t="s">
        <v>23</v>
      </c>
      <c r="E30" s="386" t="s">
        <v>24</v>
      </c>
      <c r="F30" s="387">
        <v>924</v>
      </c>
      <c r="G30" s="388" t="s">
        <v>16</v>
      </c>
      <c r="H30" s="389" t="s">
        <v>18</v>
      </c>
      <c r="I30" s="404">
        <v>1.53</v>
      </c>
      <c r="J30" s="404">
        <v>1.33</v>
      </c>
      <c r="K30" s="376">
        <v>43479</v>
      </c>
      <c r="L30" s="376"/>
      <c r="M30" s="405"/>
    </row>
    <row r="31" spans="1:13" s="381" customFormat="1">
      <c r="A31" s="369" t="s">
        <v>13</v>
      </c>
      <c r="B31" s="383">
        <v>260242</v>
      </c>
      <c r="C31" s="384">
        <v>5383</v>
      </c>
      <c r="D31" s="385" t="s">
        <v>34</v>
      </c>
      <c r="E31" s="386" t="s">
        <v>35</v>
      </c>
      <c r="F31" s="387">
        <v>576</v>
      </c>
      <c r="G31" s="388" t="s">
        <v>16</v>
      </c>
      <c r="H31" s="389" t="s">
        <v>30</v>
      </c>
      <c r="I31" s="404">
        <v>1.3</v>
      </c>
      <c r="J31" s="404">
        <v>1.0900000000000001</v>
      </c>
      <c r="K31" s="376">
        <v>43479</v>
      </c>
      <c r="L31" s="376"/>
      <c r="M31" s="405"/>
    </row>
    <row r="32" spans="1:13" s="381" customFormat="1">
      <c r="A32" s="383" t="s">
        <v>13</v>
      </c>
      <c r="B32" s="383">
        <v>260251</v>
      </c>
      <c r="C32" s="384">
        <v>5383</v>
      </c>
      <c r="D32" s="385" t="s">
        <v>34</v>
      </c>
      <c r="E32" s="386" t="s">
        <v>35</v>
      </c>
      <c r="F32" s="387">
        <v>366</v>
      </c>
      <c r="G32" s="388" t="s">
        <v>16</v>
      </c>
      <c r="H32" s="389" t="s">
        <v>18</v>
      </c>
      <c r="I32" s="404">
        <v>1.3</v>
      </c>
      <c r="J32" s="404">
        <v>1.0900000000000001</v>
      </c>
      <c r="K32" s="376">
        <v>43479</v>
      </c>
      <c r="L32" s="376"/>
      <c r="M32" s="405"/>
    </row>
    <row r="33" spans="1:13" s="381" customFormat="1">
      <c r="A33" s="383" t="s">
        <v>19</v>
      </c>
      <c r="B33" s="383">
        <v>260260</v>
      </c>
      <c r="C33" s="384">
        <v>5383</v>
      </c>
      <c r="D33" s="385" t="s">
        <v>34</v>
      </c>
      <c r="E33" s="386" t="s">
        <v>35</v>
      </c>
      <c r="F33" s="387">
        <v>1066</v>
      </c>
      <c r="G33" s="388" t="s">
        <v>16</v>
      </c>
      <c r="H33" s="389" t="s">
        <v>18</v>
      </c>
      <c r="I33" s="404">
        <v>1.3</v>
      </c>
      <c r="J33" s="404">
        <v>1.0900000000000001</v>
      </c>
      <c r="K33" s="376">
        <v>43479</v>
      </c>
      <c r="L33" s="376"/>
      <c r="M33" s="405"/>
    </row>
    <row r="34" spans="1:13" s="381" customFormat="1">
      <c r="A34" s="383"/>
      <c r="B34" s="383"/>
      <c r="C34" s="384"/>
      <c r="D34" s="385"/>
      <c r="E34" s="386"/>
      <c r="F34" s="387">
        <f>SUM(F29:F33)</f>
        <v>3863</v>
      </c>
      <c r="G34" s="388"/>
      <c r="H34" s="389"/>
      <c r="I34" s="404"/>
      <c r="J34" s="404"/>
      <c r="K34" s="376"/>
      <c r="L34" s="376"/>
      <c r="M34" s="405"/>
    </row>
    <row r="35" spans="1:13" s="381" customFormat="1">
      <c r="A35" s="369" t="s">
        <v>13</v>
      </c>
      <c r="B35" s="383">
        <v>259802</v>
      </c>
      <c r="C35" s="384">
        <v>5373</v>
      </c>
      <c r="D35" s="385" t="s">
        <v>20</v>
      </c>
      <c r="E35" s="386" t="s">
        <v>15</v>
      </c>
      <c r="F35" s="387">
        <v>1764</v>
      </c>
      <c r="G35" s="388" t="s">
        <v>16</v>
      </c>
      <c r="H35" s="389" t="s">
        <v>17</v>
      </c>
      <c r="I35" s="404">
        <v>1.39</v>
      </c>
      <c r="J35" s="404">
        <v>1.22</v>
      </c>
      <c r="K35" s="376">
        <v>43479</v>
      </c>
      <c r="L35" s="376"/>
      <c r="M35" s="405"/>
    </row>
    <row r="36" spans="1:13" s="381" customFormat="1">
      <c r="A36" s="383" t="s">
        <v>13</v>
      </c>
      <c r="B36" s="383">
        <v>259811</v>
      </c>
      <c r="C36" s="384">
        <v>5373</v>
      </c>
      <c r="D36" s="385" t="s">
        <v>20</v>
      </c>
      <c r="E36" s="386" t="s">
        <v>15</v>
      </c>
      <c r="F36" s="387">
        <v>1785</v>
      </c>
      <c r="G36" s="388" t="s">
        <v>16</v>
      </c>
      <c r="H36" s="389" t="s">
        <v>18</v>
      </c>
      <c r="I36" s="404">
        <v>1.39</v>
      </c>
      <c r="J36" s="404">
        <v>1.22</v>
      </c>
      <c r="K36" s="376">
        <v>43479</v>
      </c>
      <c r="L36" s="376"/>
      <c r="M36" s="405"/>
    </row>
    <row r="37" spans="1:13" s="381" customFormat="1">
      <c r="A37" s="383" t="s">
        <v>19</v>
      </c>
      <c r="B37" s="383">
        <v>259820</v>
      </c>
      <c r="C37" s="384">
        <v>5373</v>
      </c>
      <c r="D37" s="385" t="s">
        <v>20</v>
      </c>
      <c r="E37" s="386" t="s">
        <v>15</v>
      </c>
      <c r="F37" s="387">
        <v>1228</v>
      </c>
      <c r="G37" s="388" t="s">
        <v>16</v>
      </c>
      <c r="H37" s="389" t="s">
        <v>18</v>
      </c>
      <c r="I37" s="404">
        <v>1.39</v>
      </c>
      <c r="J37" s="404">
        <v>1.22</v>
      </c>
      <c r="K37" s="376">
        <v>43479</v>
      </c>
      <c r="L37" s="376"/>
      <c r="M37" s="405"/>
    </row>
    <row r="38" spans="1:13" s="381" customFormat="1">
      <c r="A38" s="369" t="s">
        <v>13</v>
      </c>
      <c r="B38" s="383">
        <v>260188</v>
      </c>
      <c r="C38" s="384">
        <v>5381</v>
      </c>
      <c r="D38" s="385" t="s">
        <v>32</v>
      </c>
      <c r="E38" s="386" t="s">
        <v>15</v>
      </c>
      <c r="F38" s="387">
        <v>1872</v>
      </c>
      <c r="G38" s="388" t="s">
        <v>16</v>
      </c>
      <c r="H38" s="389" t="s">
        <v>30</v>
      </c>
      <c r="I38" s="404">
        <v>1.3</v>
      </c>
      <c r="J38" s="404">
        <v>1.1299999999999999</v>
      </c>
      <c r="K38" s="376">
        <v>43479</v>
      </c>
      <c r="L38" s="376"/>
      <c r="M38" s="405"/>
    </row>
    <row r="39" spans="1:13" s="381" customFormat="1">
      <c r="A39" s="383" t="s">
        <v>13</v>
      </c>
      <c r="B39" s="383">
        <v>260197</v>
      </c>
      <c r="C39" s="384">
        <v>5381</v>
      </c>
      <c r="D39" s="385" t="s">
        <v>32</v>
      </c>
      <c r="E39" s="386" t="s">
        <v>15</v>
      </c>
      <c r="F39" s="387">
        <v>777</v>
      </c>
      <c r="G39" s="388" t="s">
        <v>16</v>
      </c>
      <c r="H39" s="389" t="s">
        <v>18</v>
      </c>
      <c r="I39" s="404">
        <v>1.3</v>
      </c>
      <c r="J39" s="404">
        <v>1.1299999999999999</v>
      </c>
      <c r="K39" s="376">
        <v>43479</v>
      </c>
      <c r="L39" s="376"/>
      <c r="M39" s="405"/>
    </row>
    <row r="40" spans="1:13" s="381" customFormat="1">
      <c r="A40" s="369" t="s">
        <v>13</v>
      </c>
      <c r="B40" s="383">
        <v>260509</v>
      </c>
      <c r="C40" s="384">
        <v>5385</v>
      </c>
      <c r="D40" s="385" t="s">
        <v>37</v>
      </c>
      <c r="E40" s="386" t="s">
        <v>15</v>
      </c>
      <c r="F40" s="387">
        <v>588</v>
      </c>
      <c r="G40" s="388" t="s">
        <v>16</v>
      </c>
      <c r="H40" s="389" t="s">
        <v>17</v>
      </c>
      <c r="I40" s="404">
        <v>1.38</v>
      </c>
      <c r="J40" s="404">
        <v>1.2</v>
      </c>
      <c r="K40" s="376">
        <v>43479</v>
      </c>
      <c r="L40" s="376"/>
      <c r="M40" s="405"/>
    </row>
    <row r="41" spans="1:13" s="381" customFormat="1">
      <c r="A41" s="383" t="s">
        <v>13</v>
      </c>
      <c r="B41" s="383">
        <v>260518</v>
      </c>
      <c r="C41" s="384">
        <v>5385</v>
      </c>
      <c r="D41" s="385" t="s">
        <v>37</v>
      </c>
      <c r="E41" s="386" t="s">
        <v>15</v>
      </c>
      <c r="F41" s="387">
        <v>735</v>
      </c>
      <c r="G41" s="388" t="s">
        <v>16</v>
      </c>
      <c r="H41" s="389" t="s">
        <v>18</v>
      </c>
      <c r="I41" s="404">
        <v>1.38</v>
      </c>
      <c r="J41" s="404">
        <v>1.2</v>
      </c>
      <c r="K41" s="376">
        <v>43479</v>
      </c>
      <c r="L41" s="376"/>
      <c r="M41" s="405"/>
    </row>
    <row r="42" spans="1:13" s="381" customFormat="1">
      <c r="A42" s="383" t="s">
        <v>19</v>
      </c>
      <c r="B42" s="383">
        <v>260527</v>
      </c>
      <c r="C42" s="384">
        <v>5385</v>
      </c>
      <c r="D42" s="385" t="s">
        <v>37</v>
      </c>
      <c r="E42" s="386" t="s">
        <v>15</v>
      </c>
      <c r="F42" s="387">
        <v>215</v>
      </c>
      <c r="G42" s="388" t="s">
        <v>16</v>
      </c>
      <c r="H42" s="389" t="s">
        <v>18</v>
      </c>
      <c r="I42" s="404">
        <v>1.38</v>
      </c>
      <c r="J42" s="404">
        <v>1.2</v>
      </c>
      <c r="K42" s="376">
        <v>43479</v>
      </c>
      <c r="L42" s="376"/>
      <c r="M42" s="405"/>
    </row>
    <row r="43" spans="1:13" s="381" customFormat="1">
      <c r="A43" s="383"/>
      <c r="B43" s="383"/>
      <c r="C43" s="384"/>
      <c r="D43" s="385"/>
      <c r="E43" s="386"/>
      <c r="F43" s="387">
        <f>SUM(F35:F42)</f>
        <v>8964</v>
      </c>
      <c r="G43" s="388"/>
      <c r="H43" s="389"/>
      <c r="I43" s="404"/>
      <c r="J43" s="404"/>
      <c r="K43" s="376"/>
      <c r="L43" s="376"/>
      <c r="M43" s="405"/>
    </row>
    <row r="44" spans="1:13" s="381" customFormat="1">
      <c r="A44" s="369" t="s">
        <v>13</v>
      </c>
      <c r="B44" s="383">
        <v>259903</v>
      </c>
      <c r="C44" s="384">
        <v>5374</v>
      </c>
      <c r="D44" s="385" t="s">
        <v>21</v>
      </c>
      <c r="E44" s="386" t="s">
        <v>22</v>
      </c>
      <c r="F44" s="387">
        <v>1715</v>
      </c>
      <c r="G44" s="388" t="s">
        <v>16</v>
      </c>
      <c r="H44" s="389" t="s">
        <v>17</v>
      </c>
      <c r="I44" s="404">
        <v>1.39</v>
      </c>
      <c r="J44" s="404">
        <v>1.22</v>
      </c>
      <c r="K44" s="376">
        <v>43479</v>
      </c>
      <c r="L44" s="376"/>
      <c r="M44" s="405"/>
    </row>
    <row r="45" spans="1:13" s="381" customFormat="1">
      <c r="A45" s="383" t="s">
        <v>13</v>
      </c>
      <c r="B45" s="383">
        <v>259912</v>
      </c>
      <c r="C45" s="384">
        <v>5374</v>
      </c>
      <c r="D45" s="385" t="s">
        <v>21</v>
      </c>
      <c r="E45" s="386" t="s">
        <v>22</v>
      </c>
      <c r="F45" s="387">
        <v>1695</v>
      </c>
      <c r="G45" s="388" t="s">
        <v>16</v>
      </c>
      <c r="H45" s="389" t="s">
        <v>18</v>
      </c>
      <c r="I45" s="404">
        <v>1.39</v>
      </c>
      <c r="J45" s="404">
        <v>1.22</v>
      </c>
      <c r="K45" s="376">
        <v>43479</v>
      </c>
      <c r="L45" s="376"/>
      <c r="M45" s="405"/>
    </row>
    <row r="46" spans="1:13" s="381" customFormat="1">
      <c r="A46" s="369" t="s">
        <v>13</v>
      </c>
      <c r="B46" s="383">
        <v>260444</v>
      </c>
      <c r="C46" s="384">
        <v>5384</v>
      </c>
      <c r="D46" s="385" t="s">
        <v>36</v>
      </c>
      <c r="E46" s="386" t="s">
        <v>22</v>
      </c>
      <c r="F46" s="387">
        <v>980</v>
      </c>
      <c r="G46" s="388" t="s">
        <v>16</v>
      </c>
      <c r="H46" s="389" t="s">
        <v>17</v>
      </c>
      <c r="I46" s="404">
        <v>1.38</v>
      </c>
      <c r="J46" s="404">
        <v>1.2</v>
      </c>
      <c r="K46" s="376">
        <v>43479</v>
      </c>
      <c r="L46" s="376"/>
      <c r="M46" s="405"/>
    </row>
    <row r="47" spans="1:13" s="381" customFormat="1">
      <c r="A47" s="383" t="s">
        <v>13</v>
      </c>
      <c r="B47" s="383">
        <v>260462</v>
      </c>
      <c r="C47" s="384">
        <v>5384</v>
      </c>
      <c r="D47" s="385" t="s">
        <v>36</v>
      </c>
      <c r="E47" s="386" t="s">
        <v>22</v>
      </c>
      <c r="F47" s="387">
        <v>1156</v>
      </c>
      <c r="G47" s="388" t="s">
        <v>16</v>
      </c>
      <c r="H47" s="389" t="s">
        <v>18</v>
      </c>
      <c r="I47" s="404">
        <v>1.38</v>
      </c>
      <c r="J47" s="404">
        <v>1.2</v>
      </c>
      <c r="K47" s="376">
        <v>43479</v>
      </c>
      <c r="L47" s="376"/>
      <c r="M47" s="405"/>
    </row>
    <row r="48" spans="1:13" s="381" customFormat="1">
      <c r="A48" s="383" t="s">
        <v>19</v>
      </c>
      <c r="B48" s="383">
        <v>260480</v>
      </c>
      <c r="C48" s="384">
        <v>5384</v>
      </c>
      <c r="D48" s="385" t="s">
        <v>36</v>
      </c>
      <c r="E48" s="386" t="s">
        <v>22</v>
      </c>
      <c r="F48" s="387">
        <v>346</v>
      </c>
      <c r="G48" s="388" t="s">
        <v>16</v>
      </c>
      <c r="H48" s="389" t="s">
        <v>18</v>
      </c>
      <c r="I48" s="404">
        <v>1.38</v>
      </c>
      <c r="J48" s="404">
        <v>1.2</v>
      </c>
      <c r="K48" s="376">
        <v>43479</v>
      </c>
      <c r="L48" s="376"/>
      <c r="M48" s="405"/>
    </row>
    <row r="49" spans="1:13" s="381" customFormat="1">
      <c r="A49" s="383"/>
      <c r="B49" s="383"/>
      <c r="C49" s="384"/>
      <c r="D49" s="385"/>
      <c r="E49" s="386"/>
      <c r="F49" s="387">
        <f>SUM(F44:F48)</f>
        <v>5892</v>
      </c>
      <c r="G49" s="388"/>
      <c r="H49" s="389"/>
      <c r="I49" s="404"/>
      <c r="J49" s="404"/>
      <c r="K49" s="376"/>
      <c r="L49" s="376"/>
      <c r="M49" s="405"/>
    </row>
    <row r="50" spans="1:13" s="381" customFormat="1">
      <c r="A50" s="369" t="s">
        <v>13</v>
      </c>
      <c r="B50" s="383">
        <v>260050</v>
      </c>
      <c r="C50" s="384">
        <v>5377</v>
      </c>
      <c r="D50" s="385" t="s">
        <v>26</v>
      </c>
      <c r="E50" s="386" t="s">
        <v>15</v>
      </c>
      <c r="F50" s="387">
        <v>931</v>
      </c>
      <c r="G50" s="388" t="s">
        <v>16</v>
      </c>
      <c r="H50" s="389" t="s">
        <v>17</v>
      </c>
      <c r="I50" s="404">
        <v>1.3</v>
      </c>
      <c r="J50" s="404">
        <v>1.1299999999999999</v>
      </c>
      <c r="K50" s="376">
        <v>43479</v>
      </c>
      <c r="L50" s="376"/>
      <c r="M50" s="405"/>
    </row>
    <row r="51" spans="1:13" s="381" customFormat="1">
      <c r="A51" s="383" t="s">
        <v>13</v>
      </c>
      <c r="B51" s="383">
        <v>260069</v>
      </c>
      <c r="C51" s="384">
        <v>5377</v>
      </c>
      <c r="D51" s="385" t="s">
        <v>26</v>
      </c>
      <c r="E51" s="386" t="s">
        <v>15</v>
      </c>
      <c r="F51" s="387">
        <v>913</v>
      </c>
      <c r="G51" s="388" t="s">
        <v>16</v>
      </c>
      <c r="H51" s="389" t="s">
        <v>18</v>
      </c>
      <c r="I51" s="404">
        <v>1.3</v>
      </c>
      <c r="J51" s="404">
        <v>1.1299999999999999</v>
      </c>
      <c r="K51" s="376">
        <v>43479</v>
      </c>
      <c r="L51" s="376"/>
      <c r="M51" s="405"/>
    </row>
    <row r="52" spans="1:13" s="381" customFormat="1">
      <c r="A52" s="383" t="s">
        <v>19</v>
      </c>
      <c r="B52" s="383">
        <v>260078</v>
      </c>
      <c r="C52" s="384">
        <v>5377</v>
      </c>
      <c r="D52" s="385" t="s">
        <v>26</v>
      </c>
      <c r="E52" s="386" t="s">
        <v>15</v>
      </c>
      <c r="F52" s="387">
        <v>534</v>
      </c>
      <c r="G52" s="388" t="s">
        <v>16</v>
      </c>
      <c r="H52" s="389" t="s">
        <v>18</v>
      </c>
      <c r="I52" s="404">
        <v>1.3</v>
      </c>
      <c r="J52" s="404">
        <v>1.1299999999999999</v>
      </c>
      <c r="K52" s="376">
        <v>43479</v>
      </c>
      <c r="L52" s="376"/>
      <c r="M52" s="405"/>
    </row>
    <row r="53" spans="1:13" s="381" customFormat="1">
      <c r="A53" s="369" t="s">
        <v>13</v>
      </c>
      <c r="B53" s="383">
        <v>260150</v>
      </c>
      <c r="C53" s="384">
        <v>5380</v>
      </c>
      <c r="D53" s="385" t="s">
        <v>31</v>
      </c>
      <c r="E53" s="386" t="s">
        <v>15</v>
      </c>
      <c r="F53" s="387">
        <v>2304</v>
      </c>
      <c r="G53" s="388" t="s">
        <v>16</v>
      </c>
      <c r="H53" s="389" t="s">
        <v>30</v>
      </c>
      <c r="I53" s="404">
        <v>1.3</v>
      </c>
      <c r="J53" s="404">
        <v>1.1299999999999999</v>
      </c>
      <c r="K53" s="376">
        <v>43479</v>
      </c>
      <c r="L53" s="376"/>
      <c r="M53" s="405"/>
    </row>
    <row r="54" spans="1:13" s="381" customFormat="1">
      <c r="A54" s="383" t="s">
        <v>13</v>
      </c>
      <c r="B54" s="383">
        <v>260160</v>
      </c>
      <c r="C54" s="384">
        <v>5380</v>
      </c>
      <c r="D54" s="385" t="s">
        <v>31</v>
      </c>
      <c r="E54" s="386" t="s">
        <v>15</v>
      </c>
      <c r="F54" s="387">
        <v>981</v>
      </c>
      <c r="G54" s="388" t="s">
        <v>16</v>
      </c>
      <c r="H54" s="389" t="s">
        <v>18</v>
      </c>
      <c r="I54" s="404">
        <v>1.3</v>
      </c>
      <c r="J54" s="404">
        <v>1.1299999999999999</v>
      </c>
      <c r="K54" s="376">
        <v>43479</v>
      </c>
      <c r="L54" s="376"/>
      <c r="M54" s="405"/>
    </row>
    <row r="55" spans="1:13" s="381" customFormat="1">
      <c r="A55" s="383" t="s">
        <v>19</v>
      </c>
      <c r="B55" s="383">
        <v>260179</v>
      </c>
      <c r="C55" s="384">
        <v>5380</v>
      </c>
      <c r="D55" s="385" t="s">
        <v>31</v>
      </c>
      <c r="E55" s="386" t="s">
        <v>15</v>
      </c>
      <c r="F55" s="387">
        <v>808</v>
      </c>
      <c r="G55" s="388" t="s">
        <v>16</v>
      </c>
      <c r="H55" s="389" t="s">
        <v>18</v>
      </c>
      <c r="I55" s="404">
        <v>1.3</v>
      </c>
      <c r="J55" s="404">
        <v>1.1299999999999999</v>
      </c>
      <c r="K55" s="376">
        <v>43479</v>
      </c>
      <c r="L55" s="376"/>
      <c r="M55" s="405"/>
    </row>
    <row r="56" spans="1:13" s="381" customFormat="1">
      <c r="A56" s="383"/>
      <c r="B56" s="383"/>
      <c r="C56" s="384"/>
      <c r="D56" s="385"/>
      <c r="E56" s="386"/>
      <c r="F56" s="387">
        <f>SUM(F50:F55)</f>
        <v>6471</v>
      </c>
      <c r="G56" s="388"/>
      <c r="H56" s="389"/>
      <c r="I56" s="404"/>
      <c r="J56" s="404"/>
      <c r="K56" s="376"/>
      <c r="L56" s="376"/>
      <c r="M56" s="405"/>
    </row>
    <row r="57" spans="1:13" s="381" customFormat="1">
      <c r="A57" s="390"/>
      <c r="B57" s="390"/>
      <c r="C57" s="391"/>
      <c r="D57" s="392"/>
      <c r="F57" s="393"/>
      <c r="G57" s="394"/>
      <c r="H57" s="395"/>
      <c r="I57" s="406"/>
      <c r="J57" s="406"/>
      <c r="K57" s="407"/>
      <c r="L57" s="407"/>
      <c r="M57" s="408"/>
    </row>
    <row r="58" spans="1:13">
      <c r="E58" s="396" t="s">
        <v>41</v>
      </c>
      <c r="F58" s="367">
        <f>F49+F56+F43+F34+F28+F21+F14+F7</f>
        <v>47200</v>
      </c>
      <c r="J58" s="302" t="s">
        <v>42</v>
      </c>
      <c r="K58" s="366" t="s">
        <v>43</v>
      </c>
    </row>
    <row r="59" spans="1:13">
      <c r="E59" s="301"/>
      <c r="I59" s="302"/>
      <c r="J59" s="302"/>
      <c r="K59" s="380"/>
    </row>
    <row r="62" spans="1:13" s="382" customFormat="1">
      <c r="A62" s="397" t="s">
        <v>19</v>
      </c>
      <c r="B62" s="397">
        <v>260581</v>
      </c>
      <c r="C62" s="398">
        <v>5387</v>
      </c>
      <c r="D62" s="399" t="s">
        <v>39</v>
      </c>
      <c r="E62" s="400" t="s">
        <v>15</v>
      </c>
      <c r="F62" s="401">
        <v>377</v>
      </c>
      <c r="G62" s="402" t="s">
        <v>16</v>
      </c>
      <c r="H62" s="403" t="s">
        <v>18</v>
      </c>
      <c r="I62" s="409">
        <v>1.54</v>
      </c>
      <c r="J62" s="409">
        <v>1.35</v>
      </c>
      <c r="K62" s="378">
        <v>43479</v>
      </c>
      <c r="L62" s="379" t="s">
        <v>44</v>
      </c>
      <c r="M62" s="410"/>
    </row>
    <row r="63" spans="1:13" s="382" customFormat="1">
      <c r="A63" s="397" t="s">
        <v>19</v>
      </c>
      <c r="B63" s="397">
        <v>260004</v>
      </c>
      <c r="C63" s="398">
        <v>5375</v>
      </c>
      <c r="D63" s="399" t="s">
        <v>23</v>
      </c>
      <c r="E63" s="400" t="s">
        <v>24</v>
      </c>
      <c r="F63" s="401">
        <v>642</v>
      </c>
      <c r="G63" s="402" t="s">
        <v>16</v>
      </c>
      <c r="H63" s="403" t="s">
        <v>18</v>
      </c>
      <c r="I63" s="409">
        <v>1.53</v>
      </c>
      <c r="J63" s="409">
        <v>1.33</v>
      </c>
      <c r="K63" s="378">
        <v>43479</v>
      </c>
      <c r="L63" s="379" t="s">
        <v>44</v>
      </c>
      <c r="M63" s="410"/>
    </row>
    <row r="64" spans="1:13" s="382" customFormat="1">
      <c r="A64" s="397" t="s">
        <v>19</v>
      </c>
      <c r="B64" s="397">
        <v>260206</v>
      </c>
      <c r="C64" s="398">
        <v>5381</v>
      </c>
      <c r="D64" s="399" t="s">
        <v>32</v>
      </c>
      <c r="E64" s="400" t="s">
        <v>15</v>
      </c>
      <c r="F64" s="401">
        <v>651</v>
      </c>
      <c r="G64" s="402" t="s">
        <v>16</v>
      </c>
      <c r="H64" s="403" t="s">
        <v>18</v>
      </c>
      <c r="I64" s="409">
        <v>1.3</v>
      </c>
      <c r="J64" s="409">
        <v>1.1299999999999999</v>
      </c>
      <c r="K64" s="378">
        <v>43479</v>
      </c>
      <c r="L64" s="379" t="s">
        <v>44</v>
      </c>
      <c r="M64" s="410"/>
    </row>
    <row r="65" spans="1:13" s="382" customFormat="1">
      <c r="A65" s="397" t="s">
        <v>19</v>
      </c>
      <c r="B65" s="397">
        <v>259921</v>
      </c>
      <c r="C65" s="398">
        <v>5374</v>
      </c>
      <c r="D65" s="399" t="s">
        <v>21</v>
      </c>
      <c r="E65" s="400" t="s">
        <v>22</v>
      </c>
      <c r="F65" s="401">
        <v>1179</v>
      </c>
      <c r="G65" s="402" t="s">
        <v>16</v>
      </c>
      <c r="H65" s="403" t="s">
        <v>18</v>
      </c>
      <c r="I65" s="409">
        <v>1.39</v>
      </c>
      <c r="J65" s="409">
        <v>1.22</v>
      </c>
      <c r="K65" s="378">
        <v>43479</v>
      </c>
      <c r="L65" s="379" t="s">
        <v>44</v>
      </c>
      <c r="M65" s="410"/>
    </row>
    <row r="66" spans="1:13">
      <c r="F66" s="371">
        <f>SUM(F62:F65)</f>
        <v>2849</v>
      </c>
    </row>
  </sheetData>
  <phoneticPr fontId="91" type="noConversion"/>
  <pageMargins left="0.27500000000000002" right="0" top="0" bottom="0" header="0.51180555555555596" footer="0.51180555555555596"/>
  <pageSetup paperSize="9" scale="57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B6" sqref="B6:B8"/>
    </sheetView>
  </sheetViews>
  <sheetFormatPr defaultColWidth="9" defaultRowHeight="13.5"/>
  <cols>
    <col min="1" max="1" width="15.375" customWidth="1"/>
    <col min="5" max="5" width="15.125" customWidth="1"/>
    <col min="6" max="6" width="19.375" customWidth="1"/>
    <col min="9" max="9" width="15.375" customWidth="1"/>
    <col min="10" max="10" width="10.25" customWidth="1"/>
    <col min="13" max="13" width="12.75" customWidth="1"/>
  </cols>
  <sheetData>
    <row r="1" spans="1:14">
      <c r="A1" t="s">
        <v>311</v>
      </c>
    </row>
    <row r="2" spans="1:14" s="149" customFormat="1" ht="15.75">
      <c r="A2" s="152" t="s">
        <v>0</v>
      </c>
      <c r="B2" s="152" t="s">
        <v>146</v>
      </c>
      <c r="C2" s="152" t="s">
        <v>1</v>
      </c>
      <c r="D2" s="152" t="s">
        <v>2</v>
      </c>
      <c r="E2" s="152" t="s">
        <v>3</v>
      </c>
      <c r="F2" s="152" t="s">
        <v>77</v>
      </c>
      <c r="G2" s="153" t="s">
        <v>56</v>
      </c>
      <c r="H2" s="154" t="s">
        <v>248</v>
      </c>
      <c r="I2" s="152" t="s">
        <v>6</v>
      </c>
      <c r="J2" s="152" t="s">
        <v>7</v>
      </c>
      <c r="K2" s="152" t="s">
        <v>78</v>
      </c>
      <c r="L2" s="152" t="s">
        <v>9</v>
      </c>
      <c r="M2" s="152" t="s">
        <v>10</v>
      </c>
      <c r="N2" s="163"/>
    </row>
    <row r="3" spans="1:14" s="150" customFormat="1" ht="18" customHeight="1">
      <c r="A3" s="497" t="s">
        <v>13</v>
      </c>
      <c r="B3" s="500">
        <v>2247</v>
      </c>
      <c r="C3" s="502" t="s">
        <v>312</v>
      </c>
      <c r="D3" s="503">
        <v>1603</v>
      </c>
      <c r="E3" s="504" t="s">
        <v>151</v>
      </c>
      <c r="F3" s="155" t="s">
        <v>61</v>
      </c>
      <c r="G3" s="156">
        <v>2049</v>
      </c>
      <c r="H3" s="505">
        <f>G3+G4+G5</f>
        <v>2357</v>
      </c>
      <c r="I3" s="514" t="s">
        <v>249</v>
      </c>
      <c r="J3" s="520" t="s">
        <v>147</v>
      </c>
      <c r="K3" s="522">
        <v>1.39</v>
      </c>
      <c r="L3" s="524">
        <v>1.22</v>
      </c>
      <c r="M3" s="500" t="s">
        <v>313</v>
      </c>
      <c r="N3" s="164"/>
    </row>
    <row r="4" spans="1:14" s="150" customFormat="1" ht="18" customHeight="1">
      <c r="A4" s="497"/>
      <c r="B4" s="500"/>
      <c r="C4" s="502"/>
      <c r="D4" s="503"/>
      <c r="E4" s="504"/>
      <c r="F4" s="157" t="s">
        <v>63</v>
      </c>
      <c r="G4" s="156">
        <v>79</v>
      </c>
      <c r="H4" s="506"/>
      <c r="I4" s="515"/>
      <c r="J4" s="520"/>
      <c r="K4" s="522"/>
      <c r="L4" s="500"/>
      <c r="M4" s="500"/>
      <c r="N4" s="164"/>
    </row>
    <row r="5" spans="1:14" s="150" customFormat="1" ht="18" customHeight="1">
      <c r="A5" s="497"/>
      <c r="B5" s="500"/>
      <c r="C5" s="502"/>
      <c r="D5" s="503"/>
      <c r="E5" s="504"/>
      <c r="F5" s="157" t="s">
        <v>65</v>
      </c>
      <c r="G5" s="156">
        <v>229</v>
      </c>
      <c r="H5" s="507"/>
      <c r="I5" s="516"/>
      <c r="J5" s="520"/>
      <c r="K5" s="522"/>
      <c r="L5" s="500"/>
      <c r="M5" s="500"/>
      <c r="N5" s="164"/>
    </row>
    <row r="6" spans="1:14" s="150" customFormat="1" ht="18" customHeight="1">
      <c r="A6" s="497" t="s">
        <v>13</v>
      </c>
      <c r="B6" s="500">
        <v>2274</v>
      </c>
      <c r="C6" s="502" t="s">
        <v>314</v>
      </c>
      <c r="D6" s="503">
        <v>1604</v>
      </c>
      <c r="E6" s="504" t="s">
        <v>67</v>
      </c>
      <c r="F6" s="155" t="s">
        <v>61</v>
      </c>
      <c r="G6" s="156">
        <v>1456</v>
      </c>
      <c r="H6" s="505">
        <f>G6+G7+G8</f>
        <v>1517</v>
      </c>
      <c r="I6" s="514" t="s">
        <v>249</v>
      </c>
      <c r="J6" s="520" t="s">
        <v>147</v>
      </c>
      <c r="K6" s="522">
        <v>1.3</v>
      </c>
      <c r="L6" s="525">
        <v>1.1299999999999999</v>
      </c>
      <c r="M6" s="500" t="s">
        <v>313</v>
      </c>
      <c r="N6" s="164"/>
    </row>
    <row r="7" spans="1:14" s="150" customFormat="1" ht="18" customHeight="1">
      <c r="A7" s="497"/>
      <c r="B7" s="500"/>
      <c r="C7" s="502"/>
      <c r="D7" s="503"/>
      <c r="E7" s="504"/>
      <c r="F7" s="157" t="s">
        <v>63</v>
      </c>
      <c r="G7" s="156">
        <v>0</v>
      </c>
      <c r="H7" s="506"/>
      <c r="I7" s="515"/>
      <c r="J7" s="520"/>
      <c r="K7" s="522"/>
      <c r="L7" s="525"/>
      <c r="M7" s="500"/>
      <c r="N7" s="164"/>
    </row>
    <row r="8" spans="1:14" s="150" customFormat="1" ht="18" customHeight="1">
      <c r="A8" s="497"/>
      <c r="B8" s="500"/>
      <c r="C8" s="502"/>
      <c r="D8" s="503"/>
      <c r="E8" s="504"/>
      <c r="F8" s="157" t="s">
        <v>65</v>
      </c>
      <c r="G8" s="156">
        <v>61</v>
      </c>
      <c r="H8" s="507"/>
      <c r="I8" s="516"/>
      <c r="J8" s="520"/>
      <c r="K8" s="522"/>
      <c r="L8" s="525"/>
      <c r="M8" s="500"/>
      <c r="N8" s="164"/>
    </row>
    <row r="9" spans="1:14" s="150" customFormat="1" ht="18" customHeight="1">
      <c r="A9" s="497" t="s">
        <v>13</v>
      </c>
      <c r="B9" s="500">
        <v>2249</v>
      </c>
      <c r="C9" s="503">
        <v>314409</v>
      </c>
      <c r="D9" s="503">
        <v>1605</v>
      </c>
      <c r="E9" s="504" t="s">
        <v>68</v>
      </c>
      <c r="F9" s="155" t="s">
        <v>61</v>
      </c>
      <c r="G9" s="156">
        <v>776</v>
      </c>
      <c r="H9" s="505">
        <f>G10+G11+G9</f>
        <v>831</v>
      </c>
      <c r="I9" s="514" t="s">
        <v>249</v>
      </c>
      <c r="J9" s="520" t="s">
        <v>147</v>
      </c>
      <c r="K9" s="522">
        <v>1.3</v>
      </c>
      <c r="L9" s="525">
        <v>1.1299999999999999</v>
      </c>
      <c r="M9" s="500" t="s">
        <v>313</v>
      </c>
      <c r="N9" s="164"/>
    </row>
    <row r="10" spans="1:14" s="150" customFormat="1" ht="18" customHeight="1">
      <c r="A10" s="497"/>
      <c r="B10" s="500"/>
      <c r="C10" s="503"/>
      <c r="D10" s="503"/>
      <c r="E10" s="504"/>
      <c r="F10" s="157" t="s">
        <v>63</v>
      </c>
      <c r="G10" s="156">
        <v>0</v>
      </c>
      <c r="H10" s="506"/>
      <c r="I10" s="515"/>
      <c r="J10" s="520"/>
      <c r="K10" s="522"/>
      <c r="L10" s="525"/>
      <c r="M10" s="500"/>
      <c r="N10" s="164"/>
    </row>
    <row r="11" spans="1:14" s="150" customFormat="1" ht="18" customHeight="1">
      <c r="A11" s="497"/>
      <c r="B11" s="500"/>
      <c r="C11" s="503"/>
      <c r="D11" s="503"/>
      <c r="E11" s="504"/>
      <c r="F11" s="157" t="s">
        <v>65</v>
      </c>
      <c r="G11" s="156">
        <v>55</v>
      </c>
      <c r="H11" s="507"/>
      <c r="I11" s="516"/>
      <c r="J11" s="520"/>
      <c r="K11" s="522"/>
      <c r="L11" s="525"/>
      <c r="M11" s="500"/>
      <c r="N11" s="164"/>
    </row>
    <row r="12" spans="1:14" s="151" customFormat="1" ht="18" customHeight="1">
      <c r="A12" s="498" t="s">
        <v>19</v>
      </c>
      <c r="B12" s="501">
        <v>2251</v>
      </c>
      <c r="C12" s="501">
        <v>314647</v>
      </c>
      <c r="D12" s="501">
        <v>1603</v>
      </c>
      <c r="E12" s="501" t="s">
        <v>151</v>
      </c>
      <c r="F12" s="158" t="s">
        <v>61</v>
      </c>
      <c r="G12" s="159">
        <v>1074</v>
      </c>
      <c r="H12" s="508">
        <f>G13+G14+G12</f>
        <v>1367</v>
      </c>
      <c r="I12" s="517" t="s">
        <v>249</v>
      </c>
      <c r="J12" s="521" t="s">
        <v>147</v>
      </c>
      <c r="K12" s="523">
        <v>1.39</v>
      </c>
      <c r="L12" s="526">
        <v>1.22</v>
      </c>
      <c r="M12" s="500" t="s">
        <v>313</v>
      </c>
      <c r="N12" s="165"/>
    </row>
    <row r="13" spans="1:14" s="151" customFormat="1" ht="18" customHeight="1">
      <c r="A13" s="498"/>
      <c r="B13" s="501"/>
      <c r="C13" s="501"/>
      <c r="D13" s="501"/>
      <c r="E13" s="501"/>
      <c r="F13" s="158" t="s">
        <v>63</v>
      </c>
      <c r="G13" s="159">
        <v>74</v>
      </c>
      <c r="H13" s="509"/>
      <c r="I13" s="518"/>
      <c r="J13" s="521"/>
      <c r="K13" s="523"/>
      <c r="L13" s="526"/>
      <c r="M13" s="500"/>
      <c r="N13" s="165"/>
    </row>
    <row r="14" spans="1:14" s="151" customFormat="1" ht="18" customHeight="1">
      <c r="A14" s="498"/>
      <c r="B14" s="501"/>
      <c r="C14" s="501"/>
      <c r="D14" s="501"/>
      <c r="E14" s="501"/>
      <c r="F14" s="158" t="s">
        <v>65</v>
      </c>
      <c r="G14" s="159">
        <v>219</v>
      </c>
      <c r="H14" s="510"/>
      <c r="I14" s="519"/>
      <c r="J14" s="521"/>
      <c r="K14" s="523"/>
      <c r="L14" s="526"/>
      <c r="M14" s="500"/>
      <c r="N14" s="165"/>
    </row>
    <row r="15" spans="1:14" s="150" customFormat="1" ht="18" customHeight="1">
      <c r="A15" s="498" t="s">
        <v>19</v>
      </c>
      <c r="B15" s="500">
        <v>2244</v>
      </c>
      <c r="C15" s="503">
        <v>314519</v>
      </c>
      <c r="D15" s="503">
        <v>1604</v>
      </c>
      <c r="E15" s="504" t="s">
        <v>67</v>
      </c>
      <c r="F15" s="155" t="s">
        <v>61</v>
      </c>
      <c r="G15" s="156">
        <v>341</v>
      </c>
      <c r="H15" s="505">
        <f>G15+G16+G17</f>
        <v>413</v>
      </c>
      <c r="I15" s="514" t="s">
        <v>249</v>
      </c>
      <c r="J15" s="520" t="s">
        <v>147</v>
      </c>
      <c r="K15" s="522">
        <v>1.3</v>
      </c>
      <c r="L15" s="525">
        <v>1.1299999999999999</v>
      </c>
      <c r="M15" s="500" t="s">
        <v>313</v>
      </c>
      <c r="N15" s="164"/>
    </row>
    <row r="16" spans="1:14" s="150" customFormat="1" ht="18" customHeight="1">
      <c r="A16" s="498"/>
      <c r="B16" s="500"/>
      <c r="C16" s="503"/>
      <c r="D16" s="503"/>
      <c r="E16" s="504"/>
      <c r="F16" s="157" t="s">
        <v>63</v>
      </c>
      <c r="G16" s="156">
        <v>26</v>
      </c>
      <c r="H16" s="506"/>
      <c r="I16" s="515"/>
      <c r="J16" s="520"/>
      <c r="K16" s="522"/>
      <c r="L16" s="525"/>
      <c r="M16" s="500"/>
      <c r="N16" s="164"/>
    </row>
    <row r="17" spans="1:14" s="150" customFormat="1" ht="18" customHeight="1">
      <c r="A17" s="498"/>
      <c r="B17" s="500"/>
      <c r="C17" s="503"/>
      <c r="D17" s="503"/>
      <c r="E17" s="504"/>
      <c r="F17" s="157" t="s">
        <v>65</v>
      </c>
      <c r="G17" s="156">
        <v>46</v>
      </c>
      <c r="H17" s="507"/>
      <c r="I17" s="516"/>
      <c r="J17" s="520"/>
      <c r="K17" s="522"/>
      <c r="L17" s="525"/>
      <c r="M17" s="500"/>
      <c r="N17" s="164"/>
    </row>
    <row r="18" spans="1:14" s="150" customFormat="1" ht="18" customHeight="1">
      <c r="A18" s="499" t="s">
        <v>19</v>
      </c>
      <c r="B18" s="500">
        <v>2253</v>
      </c>
      <c r="C18" s="504">
        <v>314573</v>
      </c>
      <c r="D18" s="503">
        <v>1605</v>
      </c>
      <c r="E18" s="503" t="s">
        <v>68</v>
      </c>
      <c r="F18" s="155" t="s">
        <v>61</v>
      </c>
      <c r="G18" s="159">
        <v>308</v>
      </c>
      <c r="H18" s="511">
        <f>G18+G19+G20</f>
        <v>528</v>
      </c>
      <c r="I18" s="514" t="s">
        <v>249</v>
      </c>
      <c r="J18" s="520" t="s">
        <v>147</v>
      </c>
      <c r="K18" s="522">
        <v>1.3</v>
      </c>
      <c r="L18" s="524">
        <v>1.1299999999999999</v>
      </c>
      <c r="M18" s="500" t="s">
        <v>313</v>
      </c>
      <c r="N18" s="164"/>
    </row>
    <row r="19" spans="1:14" s="150" customFormat="1" ht="18" customHeight="1">
      <c r="A19" s="499"/>
      <c r="B19" s="500"/>
      <c r="C19" s="504"/>
      <c r="D19" s="503"/>
      <c r="E19" s="503"/>
      <c r="F19" s="157" t="s">
        <v>63</v>
      </c>
      <c r="G19" s="159">
        <v>21</v>
      </c>
      <c r="H19" s="512"/>
      <c r="I19" s="515"/>
      <c r="J19" s="520"/>
      <c r="K19" s="522"/>
      <c r="L19" s="500"/>
      <c r="M19" s="500"/>
      <c r="N19" s="164"/>
    </row>
    <row r="20" spans="1:14" s="150" customFormat="1" ht="18" customHeight="1">
      <c r="A20" s="499"/>
      <c r="B20" s="500"/>
      <c r="C20" s="504"/>
      <c r="D20" s="503"/>
      <c r="E20" s="503"/>
      <c r="F20" s="157" t="s">
        <v>65</v>
      </c>
      <c r="G20" s="159">
        <v>199</v>
      </c>
      <c r="H20" s="513"/>
      <c r="I20" s="516"/>
      <c r="J20" s="520"/>
      <c r="K20" s="522"/>
      <c r="L20" s="500"/>
      <c r="M20" s="500"/>
      <c r="N20" s="164"/>
    </row>
    <row r="21" spans="1:14" ht="18.75" customHeight="1">
      <c r="A21" s="160"/>
      <c r="B21" s="160"/>
      <c r="C21" s="160"/>
      <c r="D21" s="160"/>
      <c r="E21" s="160"/>
      <c r="F21" s="160"/>
      <c r="G21" s="161" t="s">
        <v>310</v>
      </c>
      <c r="H21" s="162">
        <v>7013</v>
      </c>
      <c r="I21" s="160"/>
      <c r="J21" s="160"/>
      <c r="K21" s="160"/>
      <c r="L21" s="160"/>
      <c r="M21" s="160"/>
      <c r="N21" s="160"/>
    </row>
  </sheetData>
  <mergeCells count="66">
    <mergeCell ref="M18:M20"/>
    <mergeCell ref="M3:M5"/>
    <mergeCell ref="M6:M8"/>
    <mergeCell ref="M9:M11"/>
    <mergeCell ref="M12:M14"/>
    <mergeCell ref="M15:M17"/>
    <mergeCell ref="K18:K20"/>
    <mergeCell ref="L3:L5"/>
    <mergeCell ref="L6:L8"/>
    <mergeCell ref="L9:L11"/>
    <mergeCell ref="L12:L14"/>
    <mergeCell ref="L15:L17"/>
    <mergeCell ref="L18:L20"/>
    <mergeCell ref="K3:K5"/>
    <mergeCell ref="K6:K8"/>
    <mergeCell ref="K9:K11"/>
    <mergeCell ref="K12:K14"/>
    <mergeCell ref="K15:K17"/>
    <mergeCell ref="I18:I20"/>
    <mergeCell ref="J3:J5"/>
    <mergeCell ref="J6:J8"/>
    <mergeCell ref="J9:J11"/>
    <mergeCell ref="J12:J14"/>
    <mergeCell ref="J15:J17"/>
    <mergeCell ref="J18:J20"/>
    <mergeCell ref="I3:I5"/>
    <mergeCell ref="I6:I8"/>
    <mergeCell ref="I9:I11"/>
    <mergeCell ref="I12:I14"/>
    <mergeCell ref="I15:I17"/>
    <mergeCell ref="E18:E20"/>
    <mergeCell ref="H3:H5"/>
    <mergeCell ref="H6:H8"/>
    <mergeCell ref="H9:H11"/>
    <mergeCell ref="H12:H14"/>
    <mergeCell ref="H15:H17"/>
    <mergeCell ref="H18:H20"/>
    <mergeCell ref="E3:E5"/>
    <mergeCell ref="E6:E8"/>
    <mergeCell ref="E9:E11"/>
    <mergeCell ref="E12:E14"/>
    <mergeCell ref="E15:E17"/>
    <mergeCell ref="C18:C20"/>
    <mergeCell ref="D3:D5"/>
    <mergeCell ref="D6:D8"/>
    <mergeCell ref="D9:D11"/>
    <mergeCell ref="D12:D14"/>
    <mergeCell ref="D15:D17"/>
    <mergeCell ref="D18:D20"/>
    <mergeCell ref="C3:C5"/>
    <mergeCell ref="C6:C8"/>
    <mergeCell ref="C9:C11"/>
    <mergeCell ref="C12:C14"/>
    <mergeCell ref="C15:C17"/>
    <mergeCell ref="A18:A20"/>
    <mergeCell ref="B3:B5"/>
    <mergeCell ref="B6:B8"/>
    <mergeCell ref="B9:B11"/>
    <mergeCell ref="B12:B14"/>
    <mergeCell ref="B15:B17"/>
    <mergeCell ref="B18:B20"/>
    <mergeCell ref="A3:A5"/>
    <mergeCell ref="A6:A8"/>
    <mergeCell ref="A9:A11"/>
    <mergeCell ref="A12:A14"/>
    <mergeCell ref="A15:A17"/>
  </mergeCells>
  <phoneticPr fontId="91" type="noConversion"/>
  <hyperlinks>
    <hyperlink ref="A12" r:id="rId1" tooltip="mailto:HOTLINE-S@H"/>
    <hyperlink ref="A18" r:id="rId2" tooltip="mailto:HOTLINE-S@H"/>
    <hyperlink ref="A15" r:id="rId3" tooltip="mailto:HOTLINE-S@H"/>
  </hyperlinks>
  <pageMargins left="0.39305555555555599" right="0.31388888888888899" top="0.55000000000000004" bottom="0.74791666666666701" header="0.31388888888888899" footer="0.31388888888888899"/>
  <pageSetup paperSize="9" scale="90" orientation="landscape" horizontalDpi="1200" verticalDpi="1200"/>
</worksheet>
</file>

<file path=xl/worksheets/sheet21.xml><?xml version="1.0" encoding="utf-8"?>
<worksheet xmlns="http://schemas.openxmlformats.org/spreadsheetml/2006/main" xmlns:r="http://schemas.openxmlformats.org/officeDocument/2006/relationships">
  <dimension ref="A2:M3"/>
  <sheetViews>
    <sheetView workbookViewId="0">
      <selection activeCell="H15" sqref="H15"/>
    </sheetView>
  </sheetViews>
  <sheetFormatPr defaultColWidth="9" defaultRowHeight="13.5"/>
  <cols>
    <col min="1" max="1" width="13.125" customWidth="1"/>
    <col min="2" max="2" width="11.375" customWidth="1"/>
    <col min="5" max="5" width="32.125" customWidth="1"/>
    <col min="6" max="6" width="20.875" customWidth="1"/>
    <col min="7" max="7" width="7.75" customWidth="1"/>
    <col min="8" max="8" width="7.875" customWidth="1"/>
    <col min="9" max="9" width="23.75" customWidth="1"/>
  </cols>
  <sheetData>
    <row r="2" spans="1:13" ht="14.25">
      <c r="A2" s="143" t="s">
        <v>0</v>
      </c>
      <c r="B2" s="143" t="s">
        <v>146</v>
      </c>
      <c r="C2" s="143" t="s">
        <v>1</v>
      </c>
      <c r="D2" s="143" t="s">
        <v>2</v>
      </c>
      <c r="E2" s="143" t="s">
        <v>3</v>
      </c>
      <c r="F2" s="143" t="s">
        <v>77</v>
      </c>
      <c r="G2" s="144" t="s">
        <v>56</v>
      </c>
      <c r="H2" s="143" t="s">
        <v>248</v>
      </c>
      <c r="I2" s="143" t="s">
        <v>6</v>
      </c>
      <c r="J2" s="143" t="s">
        <v>7</v>
      </c>
      <c r="K2" s="143" t="s">
        <v>78</v>
      </c>
      <c r="L2" s="143" t="s">
        <v>9</v>
      </c>
      <c r="M2" s="143" t="s">
        <v>10</v>
      </c>
    </row>
    <row r="3" spans="1:13" ht="30">
      <c r="A3" s="145" t="s">
        <v>19</v>
      </c>
      <c r="B3" s="146">
        <v>2276</v>
      </c>
      <c r="C3" s="146">
        <v>325519</v>
      </c>
      <c r="D3" s="146">
        <v>5381</v>
      </c>
      <c r="E3" s="146" t="s">
        <v>315</v>
      </c>
      <c r="F3" s="146" t="s">
        <v>316</v>
      </c>
      <c r="G3" s="146">
        <v>601</v>
      </c>
      <c r="H3" s="146">
        <v>601</v>
      </c>
      <c r="I3" s="147" t="s">
        <v>82</v>
      </c>
      <c r="J3" s="148" t="s">
        <v>261</v>
      </c>
      <c r="K3" s="146" t="s">
        <v>317</v>
      </c>
      <c r="L3" s="146" t="s">
        <v>318</v>
      </c>
      <c r="M3" s="146" t="s">
        <v>319</v>
      </c>
    </row>
  </sheetData>
  <phoneticPr fontId="91" type="noConversion"/>
  <pageMargins left="0.118055555555556" right="0.118055555555556" top="0.74791666666666701" bottom="0.74791666666666701" header="0.31388888888888899" footer="0.31388888888888899"/>
  <pageSetup paperSize="9" scale="80" orientation="landscape" horizontalDpi="1200" verticalDpi="120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49"/>
  <sheetViews>
    <sheetView workbookViewId="0">
      <selection activeCell="F11" sqref="F11"/>
    </sheetView>
  </sheetViews>
  <sheetFormatPr defaultColWidth="9" defaultRowHeight="10.5"/>
  <cols>
    <col min="1" max="1" width="7.125" style="1" customWidth="1"/>
    <col min="2" max="2" width="7.25" style="1" customWidth="1"/>
    <col min="3" max="3" width="4.625" style="1" customWidth="1"/>
    <col min="4" max="4" width="5" style="1" customWidth="1"/>
    <col min="5" max="5" width="43.125" style="1" customWidth="1"/>
    <col min="6" max="6" width="17.625" style="1" customWidth="1"/>
    <col min="7" max="7" width="6" style="1" customWidth="1"/>
    <col min="8" max="8" width="17.625" style="1" customWidth="1"/>
    <col min="9" max="9" width="10" style="1" customWidth="1"/>
    <col min="10" max="10" width="7" style="1" customWidth="1"/>
    <col min="11" max="12" width="6.375" style="1" customWidth="1"/>
    <col min="13" max="16384" width="9" style="1"/>
  </cols>
  <sheetData>
    <row r="1" spans="1:13" ht="17.25" customHeight="1">
      <c r="A1" s="527" t="s">
        <v>320</v>
      </c>
      <c r="B1" s="527"/>
      <c r="C1" s="527"/>
      <c r="D1" s="527"/>
      <c r="E1" s="527"/>
      <c r="F1" s="133"/>
      <c r="G1" s="133"/>
      <c r="H1" s="133"/>
      <c r="I1" s="133"/>
      <c r="J1" s="133"/>
      <c r="K1" s="133"/>
      <c r="L1" s="133"/>
      <c r="M1" s="133"/>
    </row>
    <row r="2" spans="1:13" ht="24" customHeight="1">
      <c r="A2" s="3" t="s">
        <v>0</v>
      </c>
      <c r="B2" s="3" t="s">
        <v>146</v>
      </c>
      <c r="C2" s="3" t="s">
        <v>1</v>
      </c>
      <c r="D2" s="3" t="s">
        <v>2</v>
      </c>
      <c r="E2" s="3" t="s">
        <v>3</v>
      </c>
      <c r="F2" s="3" t="s">
        <v>321</v>
      </c>
      <c r="G2" s="3" t="s">
        <v>5</v>
      </c>
      <c r="H2" s="3" t="s">
        <v>6</v>
      </c>
      <c r="I2" s="3" t="s">
        <v>7</v>
      </c>
      <c r="J2" s="3" t="s">
        <v>322</v>
      </c>
      <c r="K2" s="3" t="s">
        <v>78</v>
      </c>
      <c r="L2" s="3" t="s">
        <v>9</v>
      </c>
      <c r="M2" s="133"/>
    </row>
    <row r="3" spans="1:13" ht="18" customHeight="1">
      <c r="A3" s="131" t="s">
        <v>323</v>
      </c>
      <c r="B3" s="131">
        <v>2330</v>
      </c>
      <c r="C3" s="131">
        <v>337462</v>
      </c>
      <c r="D3" s="131">
        <v>6926</v>
      </c>
      <c r="E3" s="131" t="s">
        <v>324</v>
      </c>
      <c r="F3" s="131" t="s">
        <v>325</v>
      </c>
      <c r="G3" s="132">
        <v>1029</v>
      </c>
      <c r="H3" s="134" t="s">
        <v>326</v>
      </c>
      <c r="I3" s="131" t="s">
        <v>83</v>
      </c>
      <c r="J3" s="131" t="s">
        <v>327</v>
      </c>
      <c r="K3" s="142">
        <v>1.5</v>
      </c>
      <c r="L3" s="142">
        <v>1.35</v>
      </c>
      <c r="M3" s="528" t="s">
        <v>328</v>
      </c>
    </row>
    <row r="4" spans="1:13" ht="18" customHeight="1">
      <c r="A4" s="131" t="s">
        <v>323</v>
      </c>
      <c r="B4" s="131">
        <v>2331</v>
      </c>
      <c r="C4" s="131">
        <v>337471</v>
      </c>
      <c r="D4" s="131">
        <v>6926</v>
      </c>
      <c r="E4" s="131" t="s">
        <v>324</v>
      </c>
      <c r="F4" s="131" t="s">
        <v>325</v>
      </c>
      <c r="G4" s="131">
        <v>981</v>
      </c>
      <c r="H4" s="134" t="s">
        <v>326</v>
      </c>
      <c r="I4" s="131" t="s">
        <v>261</v>
      </c>
      <c r="J4" s="131" t="s">
        <v>327</v>
      </c>
      <c r="K4" s="142">
        <v>1.5</v>
      </c>
      <c r="L4" s="142">
        <v>1.35</v>
      </c>
      <c r="M4" s="528"/>
    </row>
    <row r="5" spans="1:13" ht="18" customHeight="1">
      <c r="A5" s="135" t="s">
        <v>329</v>
      </c>
      <c r="B5" s="131">
        <v>2332</v>
      </c>
      <c r="C5" s="131">
        <v>337480</v>
      </c>
      <c r="D5" s="131">
        <v>6926</v>
      </c>
      <c r="E5" s="131" t="s">
        <v>324</v>
      </c>
      <c r="F5" s="131" t="s">
        <v>325</v>
      </c>
      <c r="G5" s="131">
        <v>444</v>
      </c>
      <c r="H5" s="134" t="s">
        <v>326</v>
      </c>
      <c r="I5" s="131" t="s">
        <v>261</v>
      </c>
      <c r="J5" s="131" t="s">
        <v>327</v>
      </c>
      <c r="K5" s="142">
        <v>1.5</v>
      </c>
      <c r="L5" s="142">
        <v>1.35</v>
      </c>
      <c r="M5" s="528"/>
    </row>
    <row r="6" spans="1:13" ht="15" customHeight="1">
      <c r="A6" s="131" t="s">
        <v>323</v>
      </c>
      <c r="B6" s="131">
        <v>2363</v>
      </c>
      <c r="C6" s="131">
        <v>337581</v>
      </c>
      <c r="D6" s="131">
        <v>6941</v>
      </c>
      <c r="E6" s="131" t="s">
        <v>330</v>
      </c>
      <c r="F6" s="131" t="s">
        <v>331</v>
      </c>
      <c r="G6" s="131">
        <v>1368</v>
      </c>
      <c r="H6" s="134" t="s">
        <v>332</v>
      </c>
      <c r="I6" s="131" t="s">
        <v>90</v>
      </c>
      <c r="J6" s="131" t="s">
        <v>327</v>
      </c>
      <c r="K6" s="142">
        <v>1.3</v>
      </c>
      <c r="L6" s="142">
        <v>1.1299999999999999</v>
      </c>
      <c r="M6" s="133"/>
    </row>
    <row r="7" spans="1:13" ht="15" customHeight="1">
      <c r="A7" s="131" t="s">
        <v>323</v>
      </c>
      <c r="B7" s="131">
        <v>2364</v>
      </c>
      <c r="C7" s="131">
        <v>337590</v>
      </c>
      <c r="D7" s="131">
        <v>6941</v>
      </c>
      <c r="E7" s="131" t="s">
        <v>330</v>
      </c>
      <c r="F7" s="131" t="s">
        <v>331</v>
      </c>
      <c r="G7" s="131">
        <v>608</v>
      </c>
      <c r="H7" s="134" t="s">
        <v>332</v>
      </c>
      <c r="I7" s="131" t="s">
        <v>261</v>
      </c>
      <c r="J7" s="131" t="s">
        <v>327</v>
      </c>
      <c r="K7" s="142">
        <v>1.3</v>
      </c>
      <c r="L7" s="142">
        <v>1.1299999999999999</v>
      </c>
      <c r="M7" s="133"/>
    </row>
    <row r="8" spans="1:13" ht="15" customHeight="1">
      <c r="A8" s="135" t="s">
        <v>329</v>
      </c>
      <c r="B8" s="131">
        <v>2365</v>
      </c>
      <c r="C8" s="131">
        <v>337600</v>
      </c>
      <c r="D8" s="131">
        <v>6941</v>
      </c>
      <c r="E8" s="131" t="s">
        <v>330</v>
      </c>
      <c r="F8" s="131" t="s">
        <v>331</v>
      </c>
      <c r="G8" s="131">
        <v>449</v>
      </c>
      <c r="H8" s="134" t="s">
        <v>332</v>
      </c>
      <c r="I8" s="131" t="s">
        <v>261</v>
      </c>
      <c r="J8" s="131" t="s">
        <v>327</v>
      </c>
      <c r="K8" s="142">
        <v>1.3</v>
      </c>
      <c r="L8" s="142">
        <v>1.1299999999999999</v>
      </c>
      <c r="M8" s="133"/>
    </row>
    <row r="9" spans="1:13" ht="18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3"/>
    </row>
    <row r="10" spans="1:13" ht="18" customHeight="1">
      <c r="A10" s="131" t="s">
        <v>323</v>
      </c>
      <c r="B10" s="131">
        <v>2336</v>
      </c>
      <c r="C10" s="131">
        <v>337554</v>
      </c>
      <c r="D10" s="131">
        <v>6929</v>
      </c>
      <c r="E10" s="131" t="s">
        <v>333</v>
      </c>
      <c r="F10" s="131" t="s">
        <v>334</v>
      </c>
      <c r="G10" s="131">
        <v>637</v>
      </c>
      <c r="H10" s="134" t="s">
        <v>326</v>
      </c>
      <c r="I10" s="131" t="s">
        <v>83</v>
      </c>
      <c r="J10" s="131" t="s">
        <v>327</v>
      </c>
      <c r="K10" s="142">
        <v>1.6</v>
      </c>
      <c r="L10" s="142">
        <v>1.45</v>
      </c>
      <c r="M10" s="528" t="s">
        <v>328</v>
      </c>
    </row>
    <row r="11" spans="1:13" ht="18" customHeight="1">
      <c r="A11" s="131" t="s">
        <v>323</v>
      </c>
      <c r="B11" s="131">
        <v>2337</v>
      </c>
      <c r="C11" s="131">
        <v>337563</v>
      </c>
      <c r="D11" s="131">
        <v>6929</v>
      </c>
      <c r="E11" s="131" t="s">
        <v>333</v>
      </c>
      <c r="F11" s="131" t="s">
        <v>334</v>
      </c>
      <c r="G11" s="131">
        <v>670</v>
      </c>
      <c r="H11" s="134" t="s">
        <v>326</v>
      </c>
      <c r="I11" s="131" t="s">
        <v>261</v>
      </c>
      <c r="J11" s="131" t="s">
        <v>327</v>
      </c>
      <c r="K11" s="142">
        <v>1.6</v>
      </c>
      <c r="L11" s="142">
        <v>1.45</v>
      </c>
      <c r="M11" s="528"/>
    </row>
    <row r="12" spans="1:13" ht="18" customHeight="1">
      <c r="A12" s="135" t="s">
        <v>329</v>
      </c>
      <c r="B12" s="131">
        <v>2338</v>
      </c>
      <c r="C12" s="131">
        <v>337572</v>
      </c>
      <c r="D12" s="131">
        <v>6929</v>
      </c>
      <c r="E12" s="131" t="s">
        <v>333</v>
      </c>
      <c r="F12" s="131" t="s">
        <v>334</v>
      </c>
      <c r="G12" s="131">
        <v>299</v>
      </c>
      <c r="H12" s="134" t="s">
        <v>326</v>
      </c>
      <c r="I12" s="131" t="s">
        <v>261</v>
      </c>
      <c r="J12" s="131" t="s">
        <v>327</v>
      </c>
      <c r="K12" s="142">
        <v>1.6</v>
      </c>
      <c r="L12" s="142">
        <v>1.45</v>
      </c>
      <c r="M12" s="528"/>
    </row>
    <row r="13" spans="1:13" ht="15" customHeight="1">
      <c r="A13" s="131" t="s">
        <v>323</v>
      </c>
      <c r="B13" s="131">
        <v>2366</v>
      </c>
      <c r="C13" s="131">
        <v>337619</v>
      </c>
      <c r="D13" s="131">
        <v>6942</v>
      </c>
      <c r="E13" s="131" t="s">
        <v>335</v>
      </c>
      <c r="F13" s="131" t="s">
        <v>334</v>
      </c>
      <c r="G13" s="131">
        <v>1260</v>
      </c>
      <c r="H13" s="134" t="s">
        <v>332</v>
      </c>
      <c r="I13" s="131" t="s">
        <v>90</v>
      </c>
      <c r="J13" s="131" t="s">
        <v>327</v>
      </c>
      <c r="K13" s="142">
        <v>1.4</v>
      </c>
      <c r="L13" s="142">
        <v>1.23</v>
      </c>
      <c r="M13" s="133"/>
    </row>
    <row r="14" spans="1:13" ht="15" customHeight="1">
      <c r="A14" s="131" t="s">
        <v>323</v>
      </c>
      <c r="B14" s="131">
        <v>2367</v>
      </c>
      <c r="C14" s="131">
        <v>337628</v>
      </c>
      <c r="D14" s="131">
        <v>6942</v>
      </c>
      <c r="E14" s="131" t="s">
        <v>335</v>
      </c>
      <c r="F14" s="131" t="s">
        <v>334</v>
      </c>
      <c r="G14" s="131">
        <v>541</v>
      </c>
      <c r="H14" s="134" t="s">
        <v>332</v>
      </c>
      <c r="I14" s="131" t="s">
        <v>261</v>
      </c>
      <c r="J14" s="131" t="s">
        <v>327</v>
      </c>
      <c r="K14" s="142">
        <v>1.4</v>
      </c>
      <c r="L14" s="142">
        <v>1.23</v>
      </c>
      <c r="M14" s="133"/>
    </row>
    <row r="15" spans="1:13" ht="15" customHeight="1">
      <c r="A15" s="135" t="s">
        <v>329</v>
      </c>
      <c r="B15" s="131">
        <v>2368</v>
      </c>
      <c r="C15" s="131">
        <v>337637</v>
      </c>
      <c r="D15" s="131">
        <v>6942</v>
      </c>
      <c r="E15" s="131" t="s">
        <v>335</v>
      </c>
      <c r="F15" s="131" t="s">
        <v>334</v>
      </c>
      <c r="G15" s="131">
        <v>408</v>
      </c>
      <c r="H15" s="134" t="s">
        <v>332</v>
      </c>
      <c r="I15" s="131" t="s">
        <v>261</v>
      </c>
      <c r="J15" s="131" t="s">
        <v>327</v>
      </c>
      <c r="K15" s="142">
        <v>1.4</v>
      </c>
      <c r="L15" s="142">
        <v>1.23</v>
      </c>
      <c r="M15" s="133"/>
    </row>
    <row r="16" spans="1:13" ht="18" customHeight="1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3"/>
    </row>
    <row r="17" spans="1:13" ht="15" customHeight="1">
      <c r="A17" s="131" t="s">
        <v>323</v>
      </c>
      <c r="B17" s="131">
        <v>2339</v>
      </c>
      <c r="C17" s="131">
        <v>337646</v>
      </c>
      <c r="D17" s="131">
        <v>6932</v>
      </c>
      <c r="E17" s="131" t="s">
        <v>336</v>
      </c>
      <c r="F17" s="137" t="s">
        <v>337</v>
      </c>
      <c r="G17" s="131">
        <v>539</v>
      </c>
      <c r="H17" s="134" t="s">
        <v>326</v>
      </c>
      <c r="I17" s="131" t="s">
        <v>83</v>
      </c>
      <c r="J17" s="131" t="s">
        <v>327</v>
      </c>
      <c r="K17" s="142">
        <v>1.47</v>
      </c>
      <c r="L17" s="142">
        <v>1.27</v>
      </c>
      <c r="M17" s="133"/>
    </row>
    <row r="18" spans="1:13" ht="15" customHeight="1">
      <c r="A18" s="131" t="s">
        <v>323</v>
      </c>
      <c r="B18" s="131">
        <v>2340</v>
      </c>
      <c r="C18" s="131">
        <v>337655</v>
      </c>
      <c r="D18" s="131">
        <v>6932</v>
      </c>
      <c r="E18" s="131" t="s">
        <v>336</v>
      </c>
      <c r="F18" s="137" t="s">
        <v>337</v>
      </c>
      <c r="G18" s="131">
        <v>769</v>
      </c>
      <c r="H18" s="134" t="s">
        <v>326</v>
      </c>
      <c r="I18" s="131" t="s">
        <v>261</v>
      </c>
      <c r="J18" s="131" t="s">
        <v>327</v>
      </c>
      <c r="K18" s="142">
        <v>1.47</v>
      </c>
      <c r="L18" s="142">
        <v>1.27</v>
      </c>
      <c r="M18" s="133"/>
    </row>
    <row r="19" spans="1:13" ht="15" customHeight="1">
      <c r="A19" s="135" t="s">
        <v>329</v>
      </c>
      <c r="B19" s="131">
        <v>2341</v>
      </c>
      <c r="C19" s="131">
        <v>337664</v>
      </c>
      <c r="D19" s="131">
        <v>6932</v>
      </c>
      <c r="E19" s="131" t="s">
        <v>336</v>
      </c>
      <c r="F19" s="137" t="s">
        <v>337</v>
      </c>
      <c r="G19" s="131">
        <v>145</v>
      </c>
      <c r="H19" s="134" t="s">
        <v>326</v>
      </c>
      <c r="I19" s="131" t="s">
        <v>261</v>
      </c>
      <c r="J19" s="131" t="s">
        <v>327</v>
      </c>
      <c r="K19" s="142">
        <v>1.47</v>
      </c>
      <c r="L19" s="142">
        <v>1.27</v>
      </c>
      <c r="M19" s="133"/>
    </row>
    <row r="20" spans="1:13" ht="15" customHeight="1">
      <c r="A20" s="131" t="s">
        <v>323</v>
      </c>
      <c r="B20" s="131">
        <v>2354</v>
      </c>
      <c r="C20" s="131">
        <v>337408</v>
      </c>
      <c r="D20" s="131">
        <v>6938</v>
      </c>
      <c r="E20" s="131" t="s">
        <v>338</v>
      </c>
      <c r="F20" s="131" t="s">
        <v>339</v>
      </c>
      <c r="G20" s="131">
        <v>2009</v>
      </c>
      <c r="H20" s="134" t="s">
        <v>326</v>
      </c>
      <c r="I20" s="131" t="s">
        <v>83</v>
      </c>
      <c r="J20" s="131" t="s">
        <v>327</v>
      </c>
      <c r="K20" s="142">
        <v>1.65</v>
      </c>
      <c r="L20" s="142">
        <v>1.5</v>
      </c>
      <c r="M20" s="528" t="s">
        <v>328</v>
      </c>
    </row>
    <row r="21" spans="1:13" ht="15" customHeight="1">
      <c r="A21" s="131" t="s">
        <v>323</v>
      </c>
      <c r="B21" s="131">
        <v>2355</v>
      </c>
      <c r="C21" s="131">
        <v>337417</v>
      </c>
      <c r="D21" s="131">
        <v>6938</v>
      </c>
      <c r="E21" s="131" t="s">
        <v>338</v>
      </c>
      <c r="F21" s="131" t="s">
        <v>339</v>
      </c>
      <c r="G21" s="131">
        <v>2027</v>
      </c>
      <c r="H21" s="134" t="s">
        <v>326</v>
      </c>
      <c r="I21" s="131" t="s">
        <v>261</v>
      </c>
      <c r="J21" s="131" t="s">
        <v>327</v>
      </c>
      <c r="K21" s="142">
        <v>1.65</v>
      </c>
      <c r="L21" s="142">
        <v>1.5</v>
      </c>
      <c r="M21" s="528"/>
    </row>
    <row r="22" spans="1:13" ht="15" customHeight="1">
      <c r="A22" s="135" t="s">
        <v>329</v>
      </c>
      <c r="B22" s="131">
        <v>2356</v>
      </c>
      <c r="C22" s="131">
        <v>337426</v>
      </c>
      <c r="D22" s="131">
        <v>6938</v>
      </c>
      <c r="E22" s="131" t="s">
        <v>338</v>
      </c>
      <c r="F22" s="131" t="s">
        <v>339</v>
      </c>
      <c r="G22" s="131">
        <v>892</v>
      </c>
      <c r="H22" s="134" t="s">
        <v>326</v>
      </c>
      <c r="I22" s="131" t="s">
        <v>261</v>
      </c>
      <c r="J22" s="131" t="s">
        <v>327</v>
      </c>
      <c r="K22" s="142">
        <v>1.65</v>
      </c>
      <c r="L22" s="142">
        <v>1.5</v>
      </c>
      <c r="M22" s="528"/>
    </row>
    <row r="23" spans="1:13" ht="15" customHeight="1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3"/>
    </row>
    <row r="24" spans="1:13" ht="15" customHeight="1">
      <c r="A24" s="131" t="s">
        <v>323</v>
      </c>
      <c r="B24" s="131">
        <v>2345</v>
      </c>
      <c r="C24" s="131">
        <v>337700</v>
      </c>
      <c r="D24" s="131">
        <v>6934</v>
      </c>
      <c r="E24" s="131" t="s">
        <v>340</v>
      </c>
      <c r="F24" s="131" t="s">
        <v>334</v>
      </c>
      <c r="G24" s="131">
        <v>1029</v>
      </c>
      <c r="H24" s="134" t="s">
        <v>326</v>
      </c>
      <c r="I24" s="131" t="s">
        <v>83</v>
      </c>
      <c r="J24" s="131" t="s">
        <v>327</v>
      </c>
      <c r="K24" s="142">
        <v>1.39</v>
      </c>
      <c r="L24" s="142">
        <v>1.2</v>
      </c>
      <c r="M24" s="133"/>
    </row>
    <row r="25" spans="1:13" ht="15" customHeight="1">
      <c r="A25" s="131" t="s">
        <v>323</v>
      </c>
      <c r="B25" s="131">
        <v>2346</v>
      </c>
      <c r="C25" s="131">
        <v>337710</v>
      </c>
      <c r="D25" s="131">
        <v>6934</v>
      </c>
      <c r="E25" s="131" t="s">
        <v>340</v>
      </c>
      <c r="F25" s="131" t="s">
        <v>334</v>
      </c>
      <c r="G25" s="131">
        <v>1225</v>
      </c>
      <c r="H25" s="134" t="s">
        <v>326</v>
      </c>
      <c r="I25" s="131" t="s">
        <v>261</v>
      </c>
      <c r="J25" s="131" t="s">
        <v>327</v>
      </c>
      <c r="K25" s="142">
        <v>1.39</v>
      </c>
      <c r="L25" s="142">
        <v>1.2</v>
      </c>
      <c r="M25" s="133"/>
    </row>
    <row r="26" spans="1:13" ht="15" customHeight="1">
      <c r="A26" s="135" t="s">
        <v>329</v>
      </c>
      <c r="B26" s="131">
        <v>2347</v>
      </c>
      <c r="C26" s="131">
        <v>337729</v>
      </c>
      <c r="D26" s="131">
        <v>6934</v>
      </c>
      <c r="E26" s="131" t="s">
        <v>340</v>
      </c>
      <c r="F26" s="131" t="s">
        <v>334</v>
      </c>
      <c r="G26" s="131">
        <v>530</v>
      </c>
      <c r="H26" s="134" t="s">
        <v>326</v>
      </c>
      <c r="I26" s="131" t="s">
        <v>261</v>
      </c>
      <c r="J26" s="131" t="s">
        <v>327</v>
      </c>
      <c r="K26" s="142">
        <v>1.39</v>
      </c>
      <c r="L26" s="142">
        <v>1.2</v>
      </c>
      <c r="M26" s="133"/>
    </row>
    <row r="27" spans="1:13" ht="15" customHeight="1">
      <c r="A27" s="131" t="s">
        <v>323</v>
      </c>
      <c r="B27" s="131">
        <v>2357</v>
      </c>
      <c r="C27" s="131">
        <v>337435</v>
      </c>
      <c r="D27" s="131">
        <v>6939</v>
      </c>
      <c r="E27" s="131" t="s">
        <v>341</v>
      </c>
      <c r="F27" s="131" t="s">
        <v>334</v>
      </c>
      <c r="G27" s="131">
        <v>1813</v>
      </c>
      <c r="H27" s="134" t="s">
        <v>326</v>
      </c>
      <c r="I27" s="131" t="s">
        <v>83</v>
      </c>
      <c r="J27" s="131" t="s">
        <v>327</v>
      </c>
      <c r="K27" s="142">
        <v>1.5</v>
      </c>
      <c r="L27" s="142">
        <v>1.35</v>
      </c>
      <c r="M27" s="528" t="s">
        <v>328</v>
      </c>
    </row>
    <row r="28" spans="1:13" ht="15" customHeight="1">
      <c r="A28" s="131" t="s">
        <v>323</v>
      </c>
      <c r="B28" s="131">
        <v>2358</v>
      </c>
      <c r="C28" s="131">
        <v>337444</v>
      </c>
      <c r="D28" s="131">
        <v>6939</v>
      </c>
      <c r="E28" s="131" t="s">
        <v>341</v>
      </c>
      <c r="F28" s="131" t="s">
        <v>334</v>
      </c>
      <c r="G28" s="131">
        <v>1785</v>
      </c>
      <c r="H28" s="134" t="s">
        <v>326</v>
      </c>
      <c r="I28" s="131" t="s">
        <v>261</v>
      </c>
      <c r="J28" s="131" t="s">
        <v>327</v>
      </c>
      <c r="K28" s="142">
        <v>1.5</v>
      </c>
      <c r="L28" s="142">
        <v>1.35</v>
      </c>
      <c r="M28" s="528"/>
    </row>
    <row r="29" spans="1:13" ht="15" customHeight="1">
      <c r="A29" s="135" t="s">
        <v>329</v>
      </c>
      <c r="B29" s="131">
        <v>2359</v>
      </c>
      <c r="C29" s="131">
        <v>337453</v>
      </c>
      <c r="D29" s="131">
        <v>6939</v>
      </c>
      <c r="E29" s="131" t="s">
        <v>341</v>
      </c>
      <c r="F29" s="131" t="s">
        <v>334</v>
      </c>
      <c r="G29" s="131">
        <v>796</v>
      </c>
      <c r="H29" s="134" t="s">
        <v>326</v>
      </c>
      <c r="I29" s="131" t="s">
        <v>261</v>
      </c>
      <c r="J29" s="131" t="s">
        <v>327</v>
      </c>
      <c r="K29" s="142">
        <v>1.5</v>
      </c>
      <c r="L29" s="142">
        <v>1.35</v>
      </c>
      <c r="M29" s="528"/>
    </row>
    <row r="30" spans="1:13" ht="15" customHeight="1">
      <c r="A30" s="135"/>
      <c r="B30" s="131"/>
      <c r="C30" s="131"/>
      <c r="D30" s="131"/>
      <c r="E30" s="131"/>
      <c r="F30" s="137"/>
      <c r="G30" s="131"/>
      <c r="H30" s="134"/>
      <c r="I30" s="131"/>
      <c r="J30" s="131"/>
      <c r="K30" s="134"/>
      <c r="L30" s="134"/>
      <c r="M30" s="133"/>
    </row>
    <row r="31" spans="1:13" ht="15" customHeight="1">
      <c r="A31" s="131" t="s">
        <v>323</v>
      </c>
      <c r="B31" s="131">
        <v>2348</v>
      </c>
      <c r="C31" s="131">
        <v>337738</v>
      </c>
      <c r="D31" s="131">
        <v>6935</v>
      </c>
      <c r="E31" s="131" t="s">
        <v>342</v>
      </c>
      <c r="F31" s="131" t="s">
        <v>301</v>
      </c>
      <c r="G31" s="131">
        <v>1836</v>
      </c>
      <c r="H31" s="134" t="s">
        <v>326</v>
      </c>
      <c r="I31" s="131" t="s">
        <v>90</v>
      </c>
      <c r="J31" s="131" t="s">
        <v>327</v>
      </c>
      <c r="K31" s="142">
        <v>1.54</v>
      </c>
      <c r="L31" s="142">
        <v>1.35</v>
      </c>
      <c r="M31" s="133"/>
    </row>
    <row r="32" spans="1:13" ht="15" customHeight="1">
      <c r="A32" s="131" t="s">
        <v>323</v>
      </c>
      <c r="B32" s="131">
        <v>2349</v>
      </c>
      <c r="C32" s="131">
        <v>337747</v>
      </c>
      <c r="D32" s="131">
        <v>6935</v>
      </c>
      <c r="E32" s="131" t="s">
        <v>342</v>
      </c>
      <c r="F32" s="131" t="s">
        <v>301</v>
      </c>
      <c r="G32" s="131">
        <v>766</v>
      </c>
      <c r="H32" s="134" t="s">
        <v>326</v>
      </c>
      <c r="I32" s="131" t="s">
        <v>261</v>
      </c>
      <c r="J32" s="131" t="s">
        <v>327</v>
      </c>
      <c r="K32" s="142">
        <v>1.54</v>
      </c>
      <c r="L32" s="142">
        <v>1.35</v>
      </c>
      <c r="M32" s="133"/>
    </row>
    <row r="33" spans="1:13" ht="15" customHeight="1">
      <c r="A33" s="135" t="s">
        <v>329</v>
      </c>
      <c r="B33" s="131">
        <v>2350</v>
      </c>
      <c r="C33" s="131">
        <v>337756</v>
      </c>
      <c r="D33" s="131">
        <v>6935</v>
      </c>
      <c r="E33" s="131" t="s">
        <v>342</v>
      </c>
      <c r="F33" s="131" t="s">
        <v>301</v>
      </c>
      <c r="G33" s="131">
        <v>638</v>
      </c>
      <c r="H33" s="134" t="s">
        <v>326</v>
      </c>
      <c r="I33" s="131" t="s">
        <v>261</v>
      </c>
      <c r="J33" s="131" t="s">
        <v>327</v>
      </c>
      <c r="K33" s="142">
        <v>1.54</v>
      </c>
      <c r="L33" s="142">
        <v>1.35</v>
      </c>
      <c r="M33" s="133"/>
    </row>
    <row r="34" spans="1:13" ht="18" customHeight="1">
      <c r="A34" s="131" t="s">
        <v>323</v>
      </c>
      <c r="B34" s="137">
        <v>2333</v>
      </c>
      <c r="C34" s="137">
        <v>337527</v>
      </c>
      <c r="D34" s="137">
        <v>6928</v>
      </c>
      <c r="E34" s="137" t="s">
        <v>343</v>
      </c>
      <c r="F34" s="137" t="s">
        <v>337</v>
      </c>
      <c r="G34" s="137">
        <v>931</v>
      </c>
      <c r="H34" s="134" t="s">
        <v>326</v>
      </c>
      <c r="I34" s="131" t="s">
        <v>83</v>
      </c>
      <c r="J34" s="131" t="s">
        <v>327</v>
      </c>
      <c r="K34" s="142">
        <v>1.6</v>
      </c>
      <c r="L34" s="142">
        <v>1.45</v>
      </c>
      <c r="M34" s="528" t="s">
        <v>328</v>
      </c>
    </row>
    <row r="35" spans="1:13" ht="18" customHeight="1">
      <c r="A35" s="131" t="s">
        <v>323</v>
      </c>
      <c r="B35" s="137">
        <v>2334</v>
      </c>
      <c r="C35" s="137">
        <v>337536</v>
      </c>
      <c r="D35" s="137">
        <v>6928</v>
      </c>
      <c r="E35" s="137" t="s">
        <v>343</v>
      </c>
      <c r="F35" s="137" t="s">
        <v>337</v>
      </c>
      <c r="G35" s="137">
        <v>969</v>
      </c>
      <c r="H35" s="134" t="s">
        <v>326</v>
      </c>
      <c r="I35" s="131" t="s">
        <v>261</v>
      </c>
      <c r="J35" s="131" t="s">
        <v>327</v>
      </c>
      <c r="K35" s="142">
        <v>1.6</v>
      </c>
      <c r="L35" s="142">
        <v>1.45</v>
      </c>
      <c r="M35" s="528"/>
    </row>
    <row r="36" spans="1:13" ht="18" customHeight="1">
      <c r="A36" s="135" t="s">
        <v>329</v>
      </c>
      <c r="B36" s="137">
        <v>2335</v>
      </c>
      <c r="C36" s="137">
        <v>337545</v>
      </c>
      <c r="D36" s="137">
        <v>6928</v>
      </c>
      <c r="E36" s="137" t="s">
        <v>343</v>
      </c>
      <c r="F36" s="137" t="s">
        <v>337</v>
      </c>
      <c r="G36" s="137">
        <v>434</v>
      </c>
      <c r="H36" s="134" t="s">
        <v>326</v>
      </c>
      <c r="I36" s="131" t="s">
        <v>261</v>
      </c>
      <c r="J36" s="131" t="s">
        <v>327</v>
      </c>
      <c r="K36" s="142">
        <v>1.6</v>
      </c>
      <c r="L36" s="142">
        <v>1.45</v>
      </c>
      <c r="M36" s="528"/>
    </row>
    <row r="37" spans="1:13" ht="15" customHeight="1">
      <c r="A37" s="135"/>
      <c r="B37" s="131"/>
      <c r="C37" s="131"/>
      <c r="D37" s="131"/>
      <c r="E37" s="131"/>
      <c r="F37" s="131"/>
      <c r="G37" s="131"/>
      <c r="H37" s="134"/>
      <c r="I37" s="131"/>
      <c r="J37" s="131"/>
      <c r="K37" s="134"/>
      <c r="L37" s="134"/>
      <c r="M37" s="133"/>
    </row>
    <row r="38" spans="1:13" ht="15" customHeight="1">
      <c r="A38" s="131" t="s">
        <v>323</v>
      </c>
      <c r="B38" s="131">
        <v>2351</v>
      </c>
      <c r="C38" s="131">
        <v>337765</v>
      </c>
      <c r="D38" s="131">
        <v>6936</v>
      </c>
      <c r="E38" s="131" t="s">
        <v>344</v>
      </c>
      <c r="F38" s="131" t="s">
        <v>345</v>
      </c>
      <c r="G38" s="131">
        <v>392</v>
      </c>
      <c r="H38" s="134" t="s">
        <v>326</v>
      </c>
      <c r="I38" s="131" t="s">
        <v>83</v>
      </c>
      <c r="J38" s="131" t="s">
        <v>327</v>
      </c>
      <c r="K38" s="142">
        <v>1.55</v>
      </c>
      <c r="L38" s="142">
        <v>1.36</v>
      </c>
      <c r="M38" s="133"/>
    </row>
    <row r="39" spans="1:13" ht="15" customHeight="1">
      <c r="A39" s="131" t="s">
        <v>323</v>
      </c>
      <c r="B39" s="131">
        <v>2352</v>
      </c>
      <c r="C39" s="131">
        <v>337774</v>
      </c>
      <c r="D39" s="131">
        <v>6936</v>
      </c>
      <c r="E39" s="131" t="s">
        <v>344</v>
      </c>
      <c r="F39" s="131" t="s">
        <v>345</v>
      </c>
      <c r="G39" s="131">
        <v>644</v>
      </c>
      <c r="H39" s="134" t="s">
        <v>326</v>
      </c>
      <c r="I39" s="131" t="s">
        <v>261</v>
      </c>
      <c r="J39" s="131" t="s">
        <v>327</v>
      </c>
      <c r="K39" s="142">
        <v>1.55</v>
      </c>
      <c r="L39" s="142">
        <v>1.36</v>
      </c>
      <c r="M39" s="133"/>
    </row>
    <row r="40" spans="1:13" ht="15" customHeight="1">
      <c r="A40" s="135" t="s">
        <v>329</v>
      </c>
      <c r="B40" s="131">
        <v>2353</v>
      </c>
      <c r="C40" s="131">
        <v>337783</v>
      </c>
      <c r="D40" s="131">
        <v>6936</v>
      </c>
      <c r="E40" s="131" t="s">
        <v>344</v>
      </c>
      <c r="F40" s="131" t="s">
        <v>345</v>
      </c>
      <c r="G40" s="131">
        <v>92</v>
      </c>
      <c r="H40" s="134" t="s">
        <v>326</v>
      </c>
      <c r="I40" s="131" t="s">
        <v>261</v>
      </c>
      <c r="J40" s="131" t="s">
        <v>327</v>
      </c>
      <c r="K40" s="142">
        <v>1.55</v>
      </c>
      <c r="L40" s="142">
        <v>1.36</v>
      </c>
      <c r="M40" s="133"/>
    </row>
    <row r="41" spans="1:13" ht="15" customHeight="1">
      <c r="A41" s="131" t="s">
        <v>323</v>
      </c>
      <c r="B41" s="131">
        <v>2360</v>
      </c>
      <c r="C41" s="131">
        <v>337490</v>
      </c>
      <c r="D41" s="131">
        <v>6940</v>
      </c>
      <c r="E41" s="131" t="s">
        <v>346</v>
      </c>
      <c r="F41" s="131" t="s">
        <v>301</v>
      </c>
      <c r="G41" s="131">
        <v>1029</v>
      </c>
      <c r="H41" s="134" t="s">
        <v>332</v>
      </c>
      <c r="I41" s="131" t="s">
        <v>83</v>
      </c>
      <c r="J41" s="131" t="s">
        <v>327</v>
      </c>
      <c r="K41" s="142">
        <v>1.6</v>
      </c>
      <c r="L41" s="142">
        <v>1.45</v>
      </c>
      <c r="M41" s="528" t="s">
        <v>328</v>
      </c>
    </row>
    <row r="42" spans="1:13" ht="15" customHeight="1">
      <c r="A42" s="131" t="s">
        <v>323</v>
      </c>
      <c r="B42" s="131">
        <v>2361</v>
      </c>
      <c r="C42" s="131">
        <v>337509</v>
      </c>
      <c r="D42" s="131">
        <v>6940</v>
      </c>
      <c r="E42" s="131" t="s">
        <v>346</v>
      </c>
      <c r="F42" s="131" t="s">
        <v>301</v>
      </c>
      <c r="G42" s="131">
        <v>1067</v>
      </c>
      <c r="H42" s="134" t="s">
        <v>332</v>
      </c>
      <c r="I42" s="131" t="s">
        <v>261</v>
      </c>
      <c r="J42" s="131" t="s">
        <v>327</v>
      </c>
      <c r="K42" s="142">
        <v>1.6</v>
      </c>
      <c r="L42" s="142">
        <v>1.45</v>
      </c>
      <c r="M42" s="528"/>
    </row>
    <row r="43" spans="1:13" ht="15" customHeight="1">
      <c r="A43" s="135" t="s">
        <v>329</v>
      </c>
      <c r="B43" s="131">
        <v>2362</v>
      </c>
      <c r="C43" s="131">
        <v>337518</v>
      </c>
      <c r="D43" s="131">
        <v>6940</v>
      </c>
      <c r="E43" s="131" t="s">
        <v>346</v>
      </c>
      <c r="F43" s="131" t="s">
        <v>301</v>
      </c>
      <c r="G43" s="131">
        <v>479</v>
      </c>
      <c r="H43" s="134" t="s">
        <v>332</v>
      </c>
      <c r="I43" s="131" t="s">
        <v>261</v>
      </c>
      <c r="J43" s="131" t="s">
        <v>327</v>
      </c>
      <c r="K43" s="142">
        <v>1.6</v>
      </c>
      <c r="L43" s="142">
        <v>1.45</v>
      </c>
      <c r="M43" s="528"/>
    </row>
    <row r="44" spans="1:13" ht="15" customHeight="1">
      <c r="A44" s="131" t="s">
        <v>323</v>
      </c>
      <c r="B44" s="131">
        <v>2342</v>
      </c>
      <c r="C44" s="131">
        <v>337673</v>
      </c>
      <c r="D44" s="131">
        <v>6933</v>
      </c>
      <c r="E44" s="131" t="s">
        <v>347</v>
      </c>
      <c r="F44" s="131" t="s">
        <v>348</v>
      </c>
      <c r="G44" s="131">
        <v>360</v>
      </c>
      <c r="H44" s="134" t="s">
        <v>326</v>
      </c>
      <c r="I44" s="131" t="s">
        <v>90</v>
      </c>
      <c r="J44" s="131" t="s">
        <v>327</v>
      </c>
      <c r="K44" s="142">
        <v>1.3</v>
      </c>
      <c r="L44" s="142">
        <v>1.0900000000000001</v>
      </c>
      <c r="M44" s="133"/>
    </row>
    <row r="45" spans="1:13" ht="15" customHeight="1">
      <c r="A45" s="131" t="s">
        <v>323</v>
      </c>
      <c r="B45" s="131">
        <v>2343</v>
      </c>
      <c r="C45" s="131">
        <v>337682</v>
      </c>
      <c r="D45" s="131">
        <v>6933</v>
      </c>
      <c r="E45" s="131" t="s">
        <v>347</v>
      </c>
      <c r="F45" s="131" t="s">
        <v>348</v>
      </c>
      <c r="G45" s="131">
        <v>216</v>
      </c>
      <c r="H45" s="134" t="s">
        <v>326</v>
      </c>
      <c r="I45" s="131" t="s">
        <v>261</v>
      </c>
      <c r="J45" s="131" t="s">
        <v>327</v>
      </c>
      <c r="K45" s="142">
        <v>1.3</v>
      </c>
      <c r="L45" s="142">
        <v>1.0900000000000001</v>
      </c>
      <c r="M45" s="133"/>
    </row>
    <row r="46" spans="1:13" ht="15" customHeight="1">
      <c r="A46" s="135" t="s">
        <v>329</v>
      </c>
      <c r="B46" s="131">
        <v>2344</v>
      </c>
      <c r="C46" s="131">
        <v>337691</v>
      </c>
      <c r="D46" s="131">
        <v>6933</v>
      </c>
      <c r="E46" s="131" t="s">
        <v>347</v>
      </c>
      <c r="F46" s="131" t="s">
        <v>348</v>
      </c>
      <c r="G46" s="131">
        <v>44</v>
      </c>
      <c r="H46" s="134" t="s">
        <v>326</v>
      </c>
      <c r="I46" s="131" t="s">
        <v>261</v>
      </c>
      <c r="J46" s="131" t="s">
        <v>327</v>
      </c>
      <c r="K46" s="142">
        <v>1.3</v>
      </c>
      <c r="L46" s="142">
        <v>1.0900000000000001</v>
      </c>
      <c r="M46" s="133"/>
    </row>
    <row r="47" spans="1:13" ht="15" customHeight="1">
      <c r="A47" s="135"/>
      <c r="B47" s="131"/>
      <c r="C47" s="131"/>
      <c r="D47" s="131"/>
      <c r="E47" s="131"/>
      <c r="F47" s="131"/>
      <c r="G47" s="131"/>
      <c r="H47" s="134"/>
      <c r="I47" s="131"/>
      <c r="J47" s="131"/>
      <c r="K47" s="134"/>
      <c r="L47" s="134"/>
      <c r="M47" s="133"/>
    </row>
    <row r="48" spans="1:13" ht="15" customHeight="1">
      <c r="A48" s="138"/>
      <c r="B48" s="137"/>
      <c r="C48" s="137"/>
      <c r="D48" s="137"/>
      <c r="E48" s="137"/>
      <c r="F48" s="139" t="s">
        <v>227</v>
      </c>
      <c r="G48" s="140">
        <v>32150</v>
      </c>
      <c r="H48" s="137"/>
      <c r="I48" s="137"/>
      <c r="J48" s="139"/>
      <c r="K48" s="137"/>
      <c r="L48" s="137"/>
      <c r="M48" s="133"/>
    </row>
    <row r="49" spans="1:1" ht="11.25">
      <c r="A49" s="141"/>
    </row>
  </sheetData>
  <mergeCells count="7">
    <mergeCell ref="M34:M36"/>
    <mergeCell ref="M41:M43"/>
    <mergeCell ref="A1:E1"/>
    <mergeCell ref="M3:M5"/>
    <mergeCell ref="M10:M12"/>
    <mergeCell ref="M20:M22"/>
    <mergeCell ref="M27:M29"/>
  </mergeCells>
  <phoneticPr fontId="91" type="noConversion"/>
  <hyperlinks>
    <hyperlink ref="A5" r:id="rId1" tooltip="mailto:EJ-S@H"/>
    <hyperlink ref="A36" r:id="rId2" tooltip="mailto:EJ-S@H"/>
    <hyperlink ref="A12" r:id="rId3" tooltip="mailto:EJ-S@H"/>
    <hyperlink ref="A19" r:id="rId4" tooltip="mailto:EJ-S@H"/>
    <hyperlink ref="A46" r:id="rId5" tooltip="mailto:EJ-S@H"/>
    <hyperlink ref="A26" r:id="rId6" tooltip="mailto:EJ-S@H"/>
    <hyperlink ref="A33" r:id="rId7" tooltip="mailto:EJ-S@H"/>
    <hyperlink ref="A40" r:id="rId8" tooltip="mailto:EJ-S@H"/>
    <hyperlink ref="A22" r:id="rId9" tooltip="mailto:EJ-S@H"/>
    <hyperlink ref="A29" r:id="rId10" tooltip="mailto:EJ-S@H"/>
    <hyperlink ref="A43" r:id="rId11" tooltip="mailto:EJ-S@H"/>
    <hyperlink ref="A8" r:id="rId12" tooltip="mailto:EJ-S@H"/>
    <hyperlink ref="A15" r:id="rId13" tooltip="mailto:EJ-S@H"/>
  </hyperlinks>
  <pageMargins left="0.118055555555556" right="3.8888888888888903E-2" top="0.35416666666666702" bottom="0.15625" header="0.31388888888888899" footer="0.196527777777778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B2" sqref="B2:B20"/>
    </sheetView>
  </sheetViews>
  <sheetFormatPr defaultColWidth="9" defaultRowHeight="20.100000000000001" customHeight="1"/>
  <cols>
    <col min="1" max="1" width="10.25" style="121" customWidth="1"/>
    <col min="2" max="4" width="9" style="121"/>
    <col min="5" max="5" width="22.75" style="121" customWidth="1"/>
    <col min="6" max="6" width="11.875" style="121" customWidth="1"/>
    <col min="7" max="7" width="9" style="121"/>
    <col min="8" max="8" width="11.625" style="121" customWidth="1"/>
    <col min="9" max="9" width="15.125" style="121" customWidth="1"/>
    <col min="10" max="16384" width="9" style="121"/>
  </cols>
  <sheetData>
    <row r="1" spans="1:13" ht="20.100000000000001" customHeight="1">
      <c r="A1" s="121" t="s">
        <v>349</v>
      </c>
    </row>
    <row r="2" spans="1:13" ht="20.100000000000001" customHeight="1">
      <c r="A2" s="122" t="s">
        <v>0</v>
      </c>
      <c r="B2" s="122" t="s">
        <v>146</v>
      </c>
      <c r="C2" s="122" t="s">
        <v>1</v>
      </c>
      <c r="D2" s="122" t="s">
        <v>2</v>
      </c>
      <c r="E2" s="122" t="s">
        <v>3</v>
      </c>
      <c r="F2" s="122" t="s">
        <v>77</v>
      </c>
      <c r="G2" s="123" t="s">
        <v>56</v>
      </c>
      <c r="H2" s="124" t="s">
        <v>248</v>
      </c>
      <c r="I2" s="122" t="s">
        <v>6</v>
      </c>
      <c r="J2" s="122" t="s">
        <v>7</v>
      </c>
      <c r="K2" s="122" t="s">
        <v>78</v>
      </c>
      <c r="L2" s="122" t="s">
        <v>9</v>
      </c>
      <c r="M2" s="122" t="s">
        <v>10</v>
      </c>
    </row>
    <row r="3" spans="1:13" ht="15" customHeight="1">
      <c r="A3" s="529" t="s">
        <v>13</v>
      </c>
      <c r="B3" s="534">
        <v>2396</v>
      </c>
      <c r="C3" s="535">
        <v>340524</v>
      </c>
      <c r="D3" s="537">
        <v>1604</v>
      </c>
      <c r="E3" s="538" t="s">
        <v>67</v>
      </c>
      <c r="F3" s="131" t="s">
        <v>61</v>
      </c>
      <c r="G3" s="132">
        <v>1083</v>
      </c>
      <c r="H3" s="539">
        <v>1230</v>
      </c>
      <c r="I3" s="545" t="s">
        <v>249</v>
      </c>
      <c r="J3" s="548" t="s">
        <v>147</v>
      </c>
      <c r="K3" s="549">
        <v>1.3</v>
      </c>
      <c r="L3" s="550">
        <v>1.1299999999999999</v>
      </c>
      <c r="M3" s="534" t="s">
        <v>350</v>
      </c>
    </row>
    <row r="4" spans="1:13" ht="15" customHeight="1">
      <c r="A4" s="529"/>
      <c r="B4" s="534"/>
      <c r="C4" s="536"/>
      <c r="D4" s="537"/>
      <c r="E4" s="538"/>
      <c r="F4" s="131" t="s">
        <v>63</v>
      </c>
      <c r="G4" s="131">
        <v>68</v>
      </c>
      <c r="H4" s="540"/>
      <c r="I4" s="546"/>
      <c r="J4" s="548"/>
      <c r="K4" s="549"/>
      <c r="L4" s="534"/>
      <c r="M4" s="534"/>
    </row>
    <row r="5" spans="1:13" ht="15" customHeight="1">
      <c r="A5" s="529"/>
      <c r="B5" s="534"/>
      <c r="C5" s="536"/>
      <c r="D5" s="537"/>
      <c r="E5" s="538"/>
      <c r="F5" s="131" t="s">
        <v>65</v>
      </c>
      <c r="G5" s="131">
        <v>79</v>
      </c>
      <c r="H5" s="541"/>
      <c r="I5" s="547"/>
      <c r="J5" s="548"/>
      <c r="K5" s="549"/>
      <c r="L5" s="534"/>
      <c r="M5" s="534"/>
    </row>
    <row r="6" spans="1:13" ht="15" customHeight="1">
      <c r="A6" s="530" t="s">
        <v>19</v>
      </c>
      <c r="B6" s="534">
        <v>2397</v>
      </c>
      <c r="C6" s="537">
        <v>340589</v>
      </c>
      <c r="D6" s="537">
        <v>1604</v>
      </c>
      <c r="E6" s="538" t="s">
        <v>67</v>
      </c>
      <c r="F6" s="126" t="s">
        <v>61</v>
      </c>
      <c r="G6" s="127">
        <v>367</v>
      </c>
      <c r="H6" s="539">
        <v>453</v>
      </c>
      <c r="I6" s="545" t="s">
        <v>249</v>
      </c>
      <c r="J6" s="548" t="s">
        <v>147</v>
      </c>
      <c r="K6" s="549">
        <v>1.3</v>
      </c>
      <c r="L6" s="551">
        <v>1.1299999999999999</v>
      </c>
      <c r="M6" s="534" t="s">
        <v>350</v>
      </c>
    </row>
    <row r="7" spans="1:13" ht="15" customHeight="1">
      <c r="A7" s="531"/>
      <c r="B7" s="534"/>
      <c r="C7" s="537"/>
      <c r="D7" s="537"/>
      <c r="E7" s="538"/>
      <c r="F7" s="128" t="s">
        <v>63</v>
      </c>
      <c r="G7" s="127">
        <v>12</v>
      </c>
      <c r="H7" s="540"/>
      <c r="I7" s="546"/>
      <c r="J7" s="548"/>
      <c r="K7" s="549"/>
      <c r="L7" s="551"/>
      <c r="M7" s="534"/>
    </row>
    <row r="8" spans="1:13" ht="15" customHeight="1">
      <c r="A8" s="531"/>
      <c r="B8" s="534"/>
      <c r="C8" s="537"/>
      <c r="D8" s="537"/>
      <c r="E8" s="538"/>
      <c r="F8" s="128" t="s">
        <v>65</v>
      </c>
      <c r="G8" s="127">
        <v>74</v>
      </c>
      <c r="H8" s="541"/>
      <c r="I8" s="547"/>
      <c r="J8" s="548"/>
      <c r="K8" s="549"/>
      <c r="L8" s="551"/>
      <c r="M8" s="534"/>
    </row>
    <row r="9" spans="1:13" ht="15" customHeight="1">
      <c r="A9" s="529" t="s">
        <v>13</v>
      </c>
      <c r="B9" s="534">
        <v>2398</v>
      </c>
      <c r="C9" s="537">
        <v>340560</v>
      </c>
      <c r="D9" s="537">
        <v>1603</v>
      </c>
      <c r="E9" s="538" t="s">
        <v>59</v>
      </c>
      <c r="F9" s="126" t="s">
        <v>61</v>
      </c>
      <c r="G9" s="127">
        <v>1816</v>
      </c>
      <c r="H9" s="539">
        <v>2337</v>
      </c>
      <c r="I9" s="545" t="s">
        <v>249</v>
      </c>
      <c r="J9" s="548" t="s">
        <v>147</v>
      </c>
      <c r="K9" s="549">
        <v>1.39</v>
      </c>
      <c r="L9" s="551">
        <v>1.22</v>
      </c>
      <c r="M9" s="534" t="s">
        <v>350</v>
      </c>
    </row>
    <row r="10" spans="1:13" ht="15" customHeight="1">
      <c r="A10" s="529"/>
      <c r="B10" s="534"/>
      <c r="C10" s="537"/>
      <c r="D10" s="537"/>
      <c r="E10" s="538"/>
      <c r="F10" s="128" t="s">
        <v>63</v>
      </c>
      <c r="G10" s="127">
        <v>232</v>
      </c>
      <c r="H10" s="540"/>
      <c r="I10" s="546"/>
      <c r="J10" s="548"/>
      <c r="K10" s="549"/>
      <c r="L10" s="551"/>
      <c r="M10" s="534"/>
    </row>
    <row r="11" spans="1:13" ht="15" customHeight="1">
      <c r="A11" s="529"/>
      <c r="B11" s="534"/>
      <c r="C11" s="537"/>
      <c r="D11" s="537"/>
      <c r="E11" s="538"/>
      <c r="F11" s="128" t="s">
        <v>65</v>
      </c>
      <c r="G11" s="127">
        <v>289</v>
      </c>
      <c r="H11" s="541"/>
      <c r="I11" s="547"/>
      <c r="J11" s="548"/>
      <c r="K11" s="549"/>
      <c r="L11" s="551"/>
      <c r="M11" s="534"/>
    </row>
    <row r="12" spans="1:13" ht="15" customHeight="1">
      <c r="A12" s="529" t="s">
        <v>13</v>
      </c>
      <c r="B12" s="534">
        <v>2399</v>
      </c>
      <c r="C12" s="537">
        <v>340542</v>
      </c>
      <c r="D12" s="537">
        <v>1605</v>
      </c>
      <c r="E12" s="538" t="s">
        <v>68</v>
      </c>
      <c r="F12" s="126" t="s">
        <v>61</v>
      </c>
      <c r="G12" s="127">
        <v>1102</v>
      </c>
      <c r="H12" s="539">
        <v>1488</v>
      </c>
      <c r="I12" s="545" t="s">
        <v>249</v>
      </c>
      <c r="J12" s="548" t="s">
        <v>147</v>
      </c>
      <c r="K12" s="549">
        <v>1.3</v>
      </c>
      <c r="L12" s="551">
        <v>1.1299999999999999</v>
      </c>
      <c r="M12" s="534" t="s">
        <v>351</v>
      </c>
    </row>
    <row r="13" spans="1:13" ht="15" customHeight="1">
      <c r="A13" s="529"/>
      <c r="B13" s="534"/>
      <c r="C13" s="537"/>
      <c r="D13" s="537"/>
      <c r="E13" s="538"/>
      <c r="F13" s="128" t="s">
        <v>63</v>
      </c>
      <c r="G13" s="127">
        <v>213</v>
      </c>
      <c r="H13" s="540"/>
      <c r="I13" s="546"/>
      <c r="J13" s="548"/>
      <c r="K13" s="549"/>
      <c r="L13" s="551"/>
      <c r="M13" s="534"/>
    </row>
    <row r="14" spans="1:13" ht="15" customHeight="1">
      <c r="A14" s="529"/>
      <c r="B14" s="534"/>
      <c r="C14" s="537"/>
      <c r="D14" s="537"/>
      <c r="E14" s="538"/>
      <c r="F14" s="128" t="s">
        <v>65</v>
      </c>
      <c r="G14" s="127">
        <v>173</v>
      </c>
      <c r="H14" s="541"/>
      <c r="I14" s="547"/>
      <c r="J14" s="548"/>
      <c r="K14" s="549"/>
      <c r="L14" s="551"/>
      <c r="M14" s="534"/>
    </row>
    <row r="15" spans="1:13" ht="15" customHeight="1">
      <c r="A15" s="530" t="s">
        <v>19</v>
      </c>
      <c r="B15" s="534">
        <v>2400</v>
      </c>
      <c r="C15" s="537">
        <v>340607</v>
      </c>
      <c r="D15" s="537">
        <v>1605</v>
      </c>
      <c r="E15" s="538" t="s">
        <v>68</v>
      </c>
      <c r="F15" s="126" t="s">
        <v>61</v>
      </c>
      <c r="G15" s="127">
        <v>237</v>
      </c>
      <c r="H15" s="539">
        <v>490</v>
      </c>
      <c r="I15" s="545" t="s">
        <v>249</v>
      </c>
      <c r="J15" s="548" t="s">
        <v>147</v>
      </c>
      <c r="K15" s="549">
        <v>1.3</v>
      </c>
      <c r="L15" s="551">
        <v>1.1299999999999999</v>
      </c>
      <c r="M15" s="534" t="s">
        <v>351</v>
      </c>
    </row>
    <row r="16" spans="1:13" ht="15" customHeight="1">
      <c r="A16" s="531"/>
      <c r="B16" s="534"/>
      <c r="C16" s="537"/>
      <c r="D16" s="537"/>
      <c r="E16" s="538"/>
      <c r="F16" s="128" t="s">
        <v>63</v>
      </c>
      <c r="G16" s="127">
        <v>62</v>
      </c>
      <c r="H16" s="540"/>
      <c r="I16" s="546"/>
      <c r="J16" s="548"/>
      <c r="K16" s="549"/>
      <c r="L16" s="551"/>
      <c r="M16" s="534"/>
    </row>
    <row r="17" spans="1:13" ht="15" customHeight="1">
      <c r="A17" s="531"/>
      <c r="B17" s="534"/>
      <c r="C17" s="537"/>
      <c r="D17" s="537"/>
      <c r="E17" s="538"/>
      <c r="F17" s="128" t="s">
        <v>65</v>
      </c>
      <c r="G17" s="127">
        <v>191</v>
      </c>
      <c r="H17" s="541"/>
      <c r="I17" s="547"/>
      <c r="J17" s="548"/>
      <c r="K17" s="549"/>
      <c r="L17" s="551"/>
      <c r="M17" s="534"/>
    </row>
    <row r="18" spans="1:13" ht="15" customHeight="1">
      <c r="A18" s="532" t="s">
        <v>19</v>
      </c>
      <c r="B18" s="534">
        <v>2401</v>
      </c>
      <c r="C18" s="538">
        <v>340625</v>
      </c>
      <c r="D18" s="537">
        <v>1605</v>
      </c>
      <c r="E18" s="537" t="s">
        <v>68</v>
      </c>
      <c r="F18" s="126" t="s">
        <v>61</v>
      </c>
      <c r="G18" s="129">
        <v>403</v>
      </c>
      <c r="H18" s="542">
        <v>886</v>
      </c>
      <c r="I18" s="545" t="s">
        <v>249</v>
      </c>
      <c r="J18" s="548" t="s">
        <v>147</v>
      </c>
      <c r="K18" s="549">
        <v>1.3</v>
      </c>
      <c r="L18" s="550">
        <v>1.1299999999999999</v>
      </c>
      <c r="M18" s="534" t="s">
        <v>351</v>
      </c>
    </row>
    <row r="19" spans="1:13" ht="15" customHeight="1">
      <c r="A19" s="533"/>
      <c r="B19" s="534"/>
      <c r="C19" s="538"/>
      <c r="D19" s="537"/>
      <c r="E19" s="537"/>
      <c r="F19" s="128" t="s">
        <v>63</v>
      </c>
      <c r="G19" s="129">
        <v>223</v>
      </c>
      <c r="H19" s="543"/>
      <c r="I19" s="546"/>
      <c r="J19" s="548"/>
      <c r="K19" s="549"/>
      <c r="L19" s="534"/>
      <c r="M19" s="534"/>
    </row>
    <row r="20" spans="1:13" ht="15" customHeight="1">
      <c r="A20" s="533"/>
      <c r="B20" s="534"/>
      <c r="C20" s="538"/>
      <c r="D20" s="537"/>
      <c r="E20" s="537"/>
      <c r="F20" s="128" t="s">
        <v>65</v>
      </c>
      <c r="G20" s="129">
        <v>260</v>
      </c>
      <c r="H20" s="544"/>
      <c r="I20" s="547"/>
      <c r="J20" s="548"/>
      <c r="K20" s="549"/>
      <c r="L20" s="534"/>
      <c r="M20" s="534"/>
    </row>
    <row r="21" spans="1:13" ht="20.100000000000001" customHeight="1">
      <c r="G21" s="130" t="s">
        <v>248</v>
      </c>
      <c r="H21" s="130">
        <f>SUM(H3:H20)</f>
        <v>6884</v>
      </c>
    </row>
    <row r="22" spans="1:13" ht="20.100000000000001" customHeight="1">
      <c r="G22" s="130"/>
      <c r="H22" s="130"/>
    </row>
  </sheetData>
  <mergeCells count="66">
    <mergeCell ref="M18:M20"/>
    <mergeCell ref="M3:M5"/>
    <mergeCell ref="M6:M8"/>
    <mergeCell ref="M9:M11"/>
    <mergeCell ref="M12:M14"/>
    <mergeCell ref="M15:M17"/>
    <mergeCell ref="K18:K20"/>
    <mergeCell ref="L3:L5"/>
    <mergeCell ref="L6:L8"/>
    <mergeCell ref="L9:L11"/>
    <mergeCell ref="L12:L14"/>
    <mergeCell ref="L15:L17"/>
    <mergeCell ref="L18:L20"/>
    <mergeCell ref="K3:K5"/>
    <mergeCell ref="K6:K8"/>
    <mergeCell ref="K9:K11"/>
    <mergeCell ref="K12:K14"/>
    <mergeCell ref="K15:K17"/>
    <mergeCell ref="I18:I20"/>
    <mergeCell ref="J3:J5"/>
    <mergeCell ref="J6:J8"/>
    <mergeCell ref="J9:J11"/>
    <mergeCell ref="J12:J14"/>
    <mergeCell ref="J15:J17"/>
    <mergeCell ref="J18:J20"/>
    <mergeCell ref="I3:I5"/>
    <mergeCell ref="I6:I8"/>
    <mergeCell ref="I9:I11"/>
    <mergeCell ref="I12:I14"/>
    <mergeCell ref="I15:I17"/>
    <mergeCell ref="E18:E20"/>
    <mergeCell ref="H3:H5"/>
    <mergeCell ref="H6:H8"/>
    <mergeCell ref="H9:H11"/>
    <mergeCell ref="H12:H14"/>
    <mergeCell ref="H15:H17"/>
    <mergeCell ref="H18:H20"/>
    <mergeCell ref="E3:E5"/>
    <mergeCell ref="E6:E8"/>
    <mergeCell ref="E9:E11"/>
    <mergeCell ref="E12:E14"/>
    <mergeCell ref="E15:E17"/>
    <mergeCell ref="C18:C20"/>
    <mergeCell ref="D3:D5"/>
    <mergeCell ref="D6:D8"/>
    <mergeCell ref="D9:D11"/>
    <mergeCell ref="D12:D14"/>
    <mergeCell ref="D15:D17"/>
    <mergeCell ref="D18:D20"/>
    <mergeCell ref="C3:C5"/>
    <mergeCell ref="C6:C8"/>
    <mergeCell ref="C9:C11"/>
    <mergeCell ref="C12:C14"/>
    <mergeCell ref="C15:C17"/>
    <mergeCell ref="A18:A20"/>
    <mergeCell ref="B3:B5"/>
    <mergeCell ref="B6:B8"/>
    <mergeCell ref="B9:B11"/>
    <mergeCell ref="B12:B14"/>
    <mergeCell ref="B15:B17"/>
    <mergeCell ref="B18:B20"/>
    <mergeCell ref="A3:A5"/>
    <mergeCell ref="A6:A8"/>
    <mergeCell ref="A9:A11"/>
    <mergeCell ref="A12:A14"/>
    <mergeCell ref="A15:A17"/>
  </mergeCells>
  <phoneticPr fontId="91" type="noConversion"/>
  <hyperlinks>
    <hyperlink ref="A12" r:id="rId1" tooltip="mailto:HOTLINE-S@H"/>
    <hyperlink ref="A6" r:id="rId2"/>
    <hyperlink ref="A18" r:id="rId3"/>
    <hyperlink ref="A15" r:id="rId4"/>
  </hyperlinks>
  <pageMargins left="0" right="0.118055555555556" top="1" bottom="1" header="0.51180555555555596" footer="0.51180555555555596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B2" sqref="B2:B20"/>
    </sheetView>
  </sheetViews>
  <sheetFormatPr defaultColWidth="9" defaultRowHeight="15"/>
  <cols>
    <col min="1" max="1" width="15.625" style="121" customWidth="1"/>
    <col min="2" max="4" width="9" style="121"/>
    <col min="5" max="5" width="17.25" style="121" customWidth="1"/>
    <col min="6" max="6" width="16.5" style="121" customWidth="1"/>
    <col min="7" max="16384" width="9" style="121"/>
  </cols>
  <sheetData>
    <row r="1" spans="1:13">
      <c r="A1" s="121" t="s">
        <v>352</v>
      </c>
    </row>
    <row r="2" spans="1:13" ht="20.100000000000001" customHeight="1">
      <c r="A2" s="122" t="s">
        <v>0</v>
      </c>
      <c r="B2" s="122" t="s">
        <v>146</v>
      </c>
      <c r="C2" s="122" t="s">
        <v>1</v>
      </c>
      <c r="D2" s="122" t="s">
        <v>2</v>
      </c>
      <c r="E2" s="122" t="s">
        <v>3</v>
      </c>
      <c r="F2" s="122" t="s">
        <v>77</v>
      </c>
      <c r="G2" s="123" t="s">
        <v>56</v>
      </c>
      <c r="H2" s="124" t="s">
        <v>248</v>
      </c>
      <c r="I2" s="122" t="s">
        <v>6</v>
      </c>
      <c r="J2" s="122" t="s">
        <v>7</v>
      </c>
      <c r="K2" s="122" t="s">
        <v>78</v>
      </c>
      <c r="L2" s="122" t="s">
        <v>9</v>
      </c>
      <c r="M2" s="122" t="s">
        <v>10</v>
      </c>
    </row>
    <row r="3" spans="1:13" ht="15" customHeight="1">
      <c r="A3" s="529" t="s">
        <v>13</v>
      </c>
      <c r="B3" s="534">
        <v>2402</v>
      </c>
      <c r="C3" s="535">
        <v>340533</v>
      </c>
      <c r="D3" s="537">
        <v>1604</v>
      </c>
      <c r="E3" s="538" t="s">
        <v>67</v>
      </c>
      <c r="F3" s="126" t="s">
        <v>61</v>
      </c>
      <c r="G3" s="127">
        <v>1083</v>
      </c>
      <c r="H3" s="539">
        <v>1230</v>
      </c>
      <c r="I3" s="545" t="s">
        <v>249</v>
      </c>
      <c r="J3" s="548" t="s">
        <v>147</v>
      </c>
      <c r="K3" s="549">
        <v>1.3</v>
      </c>
      <c r="L3" s="551">
        <v>1.1299999999999999</v>
      </c>
      <c r="M3" s="534" t="s">
        <v>353</v>
      </c>
    </row>
    <row r="4" spans="1:13" ht="15" customHeight="1">
      <c r="A4" s="529"/>
      <c r="B4" s="534"/>
      <c r="C4" s="536"/>
      <c r="D4" s="537"/>
      <c r="E4" s="538"/>
      <c r="F4" s="128" t="s">
        <v>63</v>
      </c>
      <c r="G4" s="127">
        <v>68</v>
      </c>
      <c r="H4" s="540"/>
      <c r="I4" s="546"/>
      <c r="J4" s="548"/>
      <c r="K4" s="549"/>
      <c r="L4" s="551"/>
      <c r="M4" s="534"/>
    </row>
    <row r="5" spans="1:13" ht="15" customHeight="1">
      <c r="A5" s="529"/>
      <c r="B5" s="534"/>
      <c r="C5" s="536"/>
      <c r="D5" s="537"/>
      <c r="E5" s="538"/>
      <c r="F5" s="128" t="s">
        <v>65</v>
      </c>
      <c r="G5" s="127">
        <v>79</v>
      </c>
      <c r="H5" s="541"/>
      <c r="I5" s="547"/>
      <c r="J5" s="548"/>
      <c r="K5" s="549"/>
      <c r="L5" s="551"/>
      <c r="M5" s="534"/>
    </row>
    <row r="6" spans="1:13" ht="15" customHeight="1">
      <c r="A6" s="532" t="s">
        <v>19</v>
      </c>
      <c r="B6" s="534">
        <v>2403</v>
      </c>
      <c r="C6" s="538">
        <v>340598</v>
      </c>
      <c r="D6" s="537">
        <v>1604</v>
      </c>
      <c r="E6" s="537" t="s">
        <v>67</v>
      </c>
      <c r="F6" s="126" t="s">
        <v>61</v>
      </c>
      <c r="G6" s="129">
        <v>367</v>
      </c>
      <c r="H6" s="542">
        <v>447</v>
      </c>
      <c r="I6" s="545" t="s">
        <v>249</v>
      </c>
      <c r="J6" s="548" t="s">
        <v>147</v>
      </c>
      <c r="K6" s="549">
        <v>1.3</v>
      </c>
      <c r="L6" s="550">
        <v>1.1299999999999999</v>
      </c>
      <c r="M6" s="534" t="s">
        <v>353</v>
      </c>
    </row>
    <row r="7" spans="1:13" ht="15" customHeight="1">
      <c r="A7" s="533"/>
      <c r="B7" s="534"/>
      <c r="C7" s="538"/>
      <c r="D7" s="537"/>
      <c r="E7" s="537"/>
      <c r="F7" s="128" t="s">
        <v>63</v>
      </c>
      <c r="G7" s="129">
        <v>12</v>
      </c>
      <c r="H7" s="543"/>
      <c r="I7" s="546"/>
      <c r="J7" s="548"/>
      <c r="K7" s="549"/>
      <c r="L7" s="534"/>
      <c r="M7" s="534"/>
    </row>
    <row r="8" spans="1:13" ht="15" customHeight="1">
      <c r="A8" s="533"/>
      <c r="B8" s="534"/>
      <c r="C8" s="538"/>
      <c r="D8" s="537"/>
      <c r="E8" s="537"/>
      <c r="F8" s="128" t="s">
        <v>65</v>
      </c>
      <c r="G8" s="129">
        <v>68</v>
      </c>
      <c r="H8" s="544"/>
      <c r="I8" s="547"/>
      <c r="J8" s="548"/>
      <c r="K8" s="549"/>
      <c r="L8" s="534"/>
      <c r="M8" s="534"/>
    </row>
    <row r="9" spans="1:13" ht="15" customHeight="1">
      <c r="A9" s="531" t="s">
        <v>13</v>
      </c>
      <c r="B9" s="467">
        <v>2404</v>
      </c>
      <c r="C9" s="467">
        <v>340570</v>
      </c>
      <c r="D9" s="467">
        <v>1603</v>
      </c>
      <c r="E9" s="467" t="s">
        <v>59</v>
      </c>
      <c r="F9" s="126" t="s">
        <v>61</v>
      </c>
      <c r="G9" s="129">
        <v>1816</v>
      </c>
      <c r="H9" s="475">
        <v>2337</v>
      </c>
      <c r="I9" s="552" t="s">
        <v>249</v>
      </c>
      <c r="J9" s="478" t="s">
        <v>147</v>
      </c>
      <c r="K9" s="479">
        <v>1.39</v>
      </c>
      <c r="L9" s="483">
        <v>1.22</v>
      </c>
      <c r="M9" s="534" t="s">
        <v>353</v>
      </c>
    </row>
    <row r="10" spans="1:13" ht="15" customHeight="1">
      <c r="A10" s="531"/>
      <c r="B10" s="467"/>
      <c r="C10" s="467"/>
      <c r="D10" s="467"/>
      <c r="E10" s="467"/>
      <c r="F10" s="128" t="s">
        <v>63</v>
      </c>
      <c r="G10" s="129">
        <v>232</v>
      </c>
      <c r="H10" s="476"/>
      <c r="I10" s="553"/>
      <c r="J10" s="478"/>
      <c r="K10" s="479"/>
      <c r="L10" s="483"/>
      <c r="M10" s="534"/>
    </row>
    <row r="11" spans="1:13" ht="15" customHeight="1">
      <c r="A11" s="531"/>
      <c r="B11" s="467"/>
      <c r="C11" s="467"/>
      <c r="D11" s="467"/>
      <c r="E11" s="467"/>
      <c r="F11" s="128" t="s">
        <v>65</v>
      </c>
      <c r="G11" s="129">
        <v>289</v>
      </c>
      <c r="H11" s="477"/>
      <c r="I11" s="554"/>
      <c r="J11" s="478"/>
      <c r="K11" s="479"/>
      <c r="L11" s="483"/>
      <c r="M11" s="534"/>
    </row>
    <row r="12" spans="1:13" ht="15" customHeight="1">
      <c r="A12" s="531" t="s">
        <v>13</v>
      </c>
      <c r="B12" s="534">
        <v>2405</v>
      </c>
      <c r="C12" s="538">
        <v>340551</v>
      </c>
      <c r="D12" s="537">
        <v>1605</v>
      </c>
      <c r="E12" s="537" t="s">
        <v>68</v>
      </c>
      <c r="F12" s="126" t="s">
        <v>61</v>
      </c>
      <c r="G12" s="129">
        <v>1102</v>
      </c>
      <c r="H12" s="542">
        <v>1488</v>
      </c>
      <c r="I12" s="545" t="s">
        <v>249</v>
      </c>
      <c r="J12" s="548" t="s">
        <v>147</v>
      </c>
      <c r="K12" s="549">
        <v>1.3</v>
      </c>
      <c r="L12" s="550">
        <v>1.1299999999999999</v>
      </c>
      <c r="M12" s="534" t="s">
        <v>354</v>
      </c>
    </row>
    <row r="13" spans="1:13" ht="15" customHeight="1">
      <c r="A13" s="531"/>
      <c r="B13" s="534"/>
      <c r="C13" s="538"/>
      <c r="D13" s="537"/>
      <c r="E13" s="537"/>
      <c r="F13" s="128" t="s">
        <v>63</v>
      </c>
      <c r="G13" s="129">
        <v>213</v>
      </c>
      <c r="H13" s="543"/>
      <c r="I13" s="546"/>
      <c r="J13" s="548"/>
      <c r="K13" s="549"/>
      <c r="L13" s="534"/>
      <c r="M13" s="534"/>
    </row>
    <row r="14" spans="1:13" ht="15" customHeight="1">
      <c r="A14" s="531"/>
      <c r="B14" s="534"/>
      <c r="C14" s="538"/>
      <c r="D14" s="537"/>
      <c r="E14" s="537"/>
      <c r="F14" s="128" t="s">
        <v>65</v>
      </c>
      <c r="G14" s="129">
        <v>173</v>
      </c>
      <c r="H14" s="544"/>
      <c r="I14" s="547"/>
      <c r="J14" s="548"/>
      <c r="K14" s="549"/>
      <c r="L14" s="534"/>
      <c r="M14" s="534"/>
    </row>
    <row r="15" spans="1:13" ht="15" customHeight="1">
      <c r="A15" s="530" t="s">
        <v>19</v>
      </c>
      <c r="B15" s="534">
        <v>2406</v>
      </c>
      <c r="C15" s="537">
        <v>340616</v>
      </c>
      <c r="D15" s="537">
        <v>1605</v>
      </c>
      <c r="E15" s="538" t="s">
        <v>68</v>
      </c>
      <c r="F15" s="126" t="s">
        <v>61</v>
      </c>
      <c r="G15" s="127">
        <v>225</v>
      </c>
      <c r="H15" s="539">
        <v>466</v>
      </c>
      <c r="I15" s="545" t="s">
        <v>249</v>
      </c>
      <c r="J15" s="548" t="s">
        <v>147</v>
      </c>
      <c r="K15" s="549">
        <v>1.3</v>
      </c>
      <c r="L15" s="551">
        <v>1.1299999999999999</v>
      </c>
      <c r="M15" s="534" t="s">
        <v>355</v>
      </c>
    </row>
    <row r="16" spans="1:13" ht="15" customHeight="1">
      <c r="A16" s="531"/>
      <c r="B16" s="534"/>
      <c r="C16" s="537"/>
      <c r="D16" s="537"/>
      <c r="E16" s="538"/>
      <c r="F16" s="128" t="s">
        <v>63</v>
      </c>
      <c r="G16" s="127">
        <v>50</v>
      </c>
      <c r="H16" s="540"/>
      <c r="I16" s="546"/>
      <c r="J16" s="548"/>
      <c r="K16" s="549"/>
      <c r="L16" s="551"/>
      <c r="M16" s="534"/>
    </row>
    <row r="17" spans="1:13" ht="15" customHeight="1">
      <c r="A17" s="531"/>
      <c r="B17" s="534"/>
      <c r="C17" s="537"/>
      <c r="D17" s="537"/>
      <c r="E17" s="538"/>
      <c r="F17" s="128" t="s">
        <v>65</v>
      </c>
      <c r="G17" s="127">
        <v>191</v>
      </c>
      <c r="H17" s="541"/>
      <c r="I17" s="547"/>
      <c r="J17" s="548"/>
      <c r="K17" s="549"/>
      <c r="L17" s="551"/>
      <c r="M17" s="534"/>
    </row>
    <row r="18" spans="1:13" ht="15" customHeight="1">
      <c r="A18" s="532" t="s">
        <v>19</v>
      </c>
      <c r="B18" s="534">
        <v>2407</v>
      </c>
      <c r="C18" s="538">
        <v>340634</v>
      </c>
      <c r="D18" s="537">
        <v>1605</v>
      </c>
      <c r="E18" s="537" t="s">
        <v>68</v>
      </c>
      <c r="F18" s="126" t="s">
        <v>61</v>
      </c>
      <c r="G18" s="129">
        <v>403</v>
      </c>
      <c r="H18" s="542">
        <v>886</v>
      </c>
      <c r="I18" s="545" t="s">
        <v>249</v>
      </c>
      <c r="J18" s="548" t="s">
        <v>147</v>
      </c>
      <c r="K18" s="549">
        <v>1.3</v>
      </c>
      <c r="L18" s="550">
        <v>1.1299999999999999</v>
      </c>
      <c r="M18" s="534" t="s">
        <v>355</v>
      </c>
    </row>
    <row r="19" spans="1:13" ht="15" customHeight="1">
      <c r="A19" s="533"/>
      <c r="B19" s="534"/>
      <c r="C19" s="538"/>
      <c r="D19" s="537"/>
      <c r="E19" s="537"/>
      <c r="F19" s="128" t="s">
        <v>63</v>
      </c>
      <c r="G19" s="129">
        <v>223</v>
      </c>
      <c r="H19" s="543"/>
      <c r="I19" s="546"/>
      <c r="J19" s="548"/>
      <c r="K19" s="549"/>
      <c r="L19" s="534"/>
      <c r="M19" s="534"/>
    </row>
    <row r="20" spans="1:13" ht="15" customHeight="1">
      <c r="A20" s="533"/>
      <c r="B20" s="534"/>
      <c r="C20" s="538"/>
      <c r="D20" s="537"/>
      <c r="E20" s="537"/>
      <c r="F20" s="128" t="s">
        <v>65</v>
      </c>
      <c r="G20" s="129">
        <v>260</v>
      </c>
      <c r="H20" s="544"/>
      <c r="I20" s="547"/>
      <c r="J20" s="548"/>
      <c r="K20" s="549"/>
      <c r="L20" s="534"/>
      <c r="M20" s="534"/>
    </row>
    <row r="21" spans="1:13">
      <c r="G21" s="130" t="s">
        <v>248</v>
      </c>
      <c r="H21" s="130">
        <f>SUM(H3:H20)</f>
        <v>6854</v>
      </c>
    </row>
  </sheetData>
  <mergeCells count="66">
    <mergeCell ref="M18:M20"/>
    <mergeCell ref="M3:M5"/>
    <mergeCell ref="M6:M8"/>
    <mergeCell ref="M9:M11"/>
    <mergeCell ref="M12:M14"/>
    <mergeCell ref="M15:M17"/>
    <mergeCell ref="K18:K20"/>
    <mergeCell ref="L3:L5"/>
    <mergeCell ref="L6:L8"/>
    <mergeCell ref="L9:L11"/>
    <mergeCell ref="L12:L14"/>
    <mergeCell ref="L15:L17"/>
    <mergeCell ref="L18:L20"/>
    <mergeCell ref="K3:K5"/>
    <mergeCell ref="K6:K8"/>
    <mergeCell ref="K9:K11"/>
    <mergeCell ref="K12:K14"/>
    <mergeCell ref="K15:K17"/>
    <mergeCell ref="I18:I20"/>
    <mergeCell ref="J3:J5"/>
    <mergeCell ref="J6:J8"/>
    <mergeCell ref="J9:J11"/>
    <mergeCell ref="J12:J14"/>
    <mergeCell ref="J15:J17"/>
    <mergeCell ref="J18:J20"/>
    <mergeCell ref="I3:I5"/>
    <mergeCell ref="I6:I8"/>
    <mergeCell ref="I9:I11"/>
    <mergeCell ref="I12:I14"/>
    <mergeCell ref="I15:I17"/>
    <mergeCell ref="E18:E20"/>
    <mergeCell ref="H3:H5"/>
    <mergeCell ref="H6:H8"/>
    <mergeCell ref="H9:H11"/>
    <mergeCell ref="H12:H14"/>
    <mergeCell ref="H15:H17"/>
    <mergeCell ref="H18:H20"/>
    <mergeCell ref="E3:E5"/>
    <mergeCell ref="E6:E8"/>
    <mergeCell ref="E9:E11"/>
    <mergeCell ref="E12:E14"/>
    <mergeCell ref="E15:E17"/>
    <mergeCell ref="C18:C20"/>
    <mergeCell ref="D3:D5"/>
    <mergeCell ref="D6:D8"/>
    <mergeCell ref="D9:D11"/>
    <mergeCell ref="D12:D14"/>
    <mergeCell ref="D15:D17"/>
    <mergeCell ref="D18:D20"/>
    <mergeCell ref="C3:C5"/>
    <mergeCell ref="C6:C8"/>
    <mergeCell ref="C9:C11"/>
    <mergeCell ref="C12:C14"/>
    <mergeCell ref="C15:C17"/>
    <mergeCell ref="A18:A20"/>
    <mergeCell ref="B3:B5"/>
    <mergeCell ref="B6:B8"/>
    <mergeCell ref="B9:B11"/>
    <mergeCell ref="B12:B14"/>
    <mergeCell ref="B15:B17"/>
    <mergeCell ref="B18:B20"/>
    <mergeCell ref="A3:A5"/>
    <mergeCell ref="A6:A8"/>
    <mergeCell ref="A9:A11"/>
    <mergeCell ref="A12:A14"/>
    <mergeCell ref="A15:A17"/>
  </mergeCells>
  <phoneticPr fontId="91" type="noConversion"/>
  <hyperlinks>
    <hyperlink ref="A9" r:id="rId1" tooltip="mailto:HOTLINE-S@H"/>
    <hyperlink ref="A12" r:id="rId2" tooltip="mailto:HOTLINE-S@H"/>
    <hyperlink ref="A18" r:id="rId3"/>
    <hyperlink ref="A15" r:id="rId4"/>
    <hyperlink ref="A6" r:id="rId5"/>
  </hyperlinks>
  <pageMargins left="0" right="7.7777777777777807E-2" top="1" bottom="1" header="0.5" footer="0.5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B2" sqref="B2:B17"/>
    </sheetView>
  </sheetViews>
  <sheetFormatPr defaultColWidth="9" defaultRowHeight="11.25"/>
  <cols>
    <col min="1" max="1" width="11" style="111" customWidth="1"/>
    <col min="2" max="2" width="7.5" style="111" customWidth="1"/>
    <col min="3" max="3" width="6.75" style="111" customWidth="1"/>
    <col min="4" max="4" width="6.25" style="111" customWidth="1"/>
    <col min="5" max="5" width="28" style="111" customWidth="1"/>
    <col min="6" max="6" width="20.875" style="111" customWidth="1"/>
    <col min="7" max="7" width="7.375" style="111" customWidth="1"/>
    <col min="8" max="8" width="24.875" style="111" customWidth="1"/>
    <col min="9" max="9" width="8.375" style="111" customWidth="1"/>
    <col min="10" max="10" width="8" style="111" customWidth="1"/>
    <col min="11" max="11" width="6.625" style="111" customWidth="1"/>
    <col min="12" max="12" width="6.5" style="111" customWidth="1"/>
    <col min="13" max="13" width="7.75" style="111" customWidth="1"/>
    <col min="14" max="16384" width="9" style="111"/>
  </cols>
  <sheetData>
    <row r="1" spans="1:13" ht="16.5" customHeight="1">
      <c r="A1" s="555" t="s">
        <v>356</v>
      </c>
      <c r="B1" s="555"/>
      <c r="C1" s="555"/>
      <c r="D1" s="555"/>
      <c r="E1" s="555"/>
      <c r="F1" s="114"/>
      <c r="G1" s="114"/>
      <c r="H1" s="115"/>
      <c r="I1" s="114"/>
      <c r="J1" s="114"/>
      <c r="K1" s="115"/>
    </row>
    <row r="2" spans="1:13" ht="36.950000000000003" customHeight="1">
      <c r="A2" s="116" t="s">
        <v>0</v>
      </c>
      <c r="B2" s="116" t="s">
        <v>146</v>
      </c>
      <c r="C2" s="116" t="s">
        <v>1</v>
      </c>
      <c r="D2" s="116" t="s">
        <v>2</v>
      </c>
      <c r="E2" s="116" t="s">
        <v>3</v>
      </c>
      <c r="F2" s="116" t="s">
        <v>321</v>
      </c>
      <c r="G2" s="116" t="s">
        <v>5</v>
      </c>
      <c r="H2" s="116" t="s">
        <v>6</v>
      </c>
      <c r="I2" s="116" t="s">
        <v>7</v>
      </c>
      <c r="J2" s="116" t="s">
        <v>322</v>
      </c>
      <c r="K2" s="117" t="s">
        <v>78</v>
      </c>
      <c r="L2" s="117" t="s">
        <v>9</v>
      </c>
      <c r="M2" s="118" t="s">
        <v>357</v>
      </c>
    </row>
    <row r="3" spans="1:13" ht="17.100000000000001" customHeight="1">
      <c r="A3" s="88" t="s">
        <v>358</v>
      </c>
      <c r="B3" s="88">
        <v>2375</v>
      </c>
      <c r="C3" s="88">
        <v>347674</v>
      </c>
      <c r="D3" s="88">
        <v>7063</v>
      </c>
      <c r="E3" s="88" t="s">
        <v>359</v>
      </c>
      <c r="F3" s="88" t="s">
        <v>360</v>
      </c>
      <c r="G3" s="88">
        <v>540</v>
      </c>
      <c r="H3" s="99" t="s">
        <v>194</v>
      </c>
      <c r="I3" s="88" t="s">
        <v>90</v>
      </c>
      <c r="J3" s="88" t="s">
        <v>327</v>
      </c>
      <c r="K3" s="106">
        <v>1.74</v>
      </c>
      <c r="L3" s="110">
        <v>1.32</v>
      </c>
      <c r="M3" s="119">
        <v>1.1000000000000001</v>
      </c>
    </row>
    <row r="4" spans="1:13" ht="17.100000000000001" customHeight="1">
      <c r="A4" s="88" t="s">
        <v>358</v>
      </c>
      <c r="B4" s="88">
        <v>2376</v>
      </c>
      <c r="C4" s="88">
        <v>347692</v>
      </c>
      <c r="D4" s="88">
        <v>7063</v>
      </c>
      <c r="E4" s="88" t="s">
        <v>359</v>
      </c>
      <c r="F4" s="88" t="s">
        <v>360</v>
      </c>
      <c r="G4" s="88">
        <v>336</v>
      </c>
      <c r="H4" s="99" t="s">
        <v>194</v>
      </c>
      <c r="I4" s="88" t="s">
        <v>261</v>
      </c>
      <c r="J4" s="88" t="s">
        <v>327</v>
      </c>
      <c r="K4" s="106">
        <v>1.74</v>
      </c>
      <c r="L4" s="110">
        <v>1.32</v>
      </c>
      <c r="M4" s="119">
        <v>1.1000000000000001</v>
      </c>
    </row>
    <row r="5" spans="1:13" ht="17.100000000000001" customHeight="1">
      <c r="A5" s="96" t="s">
        <v>361</v>
      </c>
      <c r="B5" s="88">
        <v>2377</v>
      </c>
      <c r="C5" s="88">
        <v>347710</v>
      </c>
      <c r="D5" s="88">
        <v>7063</v>
      </c>
      <c r="E5" s="88" t="s">
        <v>359</v>
      </c>
      <c r="F5" s="88" t="s">
        <v>360</v>
      </c>
      <c r="G5" s="88">
        <v>457</v>
      </c>
      <c r="H5" s="99" t="s">
        <v>194</v>
      </c>
      <c r="I5" s="88" t="s">
        <v>261</v>
      </c>
      <c r="J5" s="88" t="s">
        <v>327</v>
      </c>
      <c r="K5" s="106">
        <v>1.74</v>
      </c>
      <c r="L5" s="110">
        <v>1.32</v>
      </c>
      <c r="M5" s="119">
        <v>1.1000000000000001</v>
      </c>
    </row>
    <row r="6" spans="1:13" ht="17.100000000000001" customHeight="1">
      <c r="A6" s="94"/>
      <c r="B6" s="88"/>
      <c r="C6" s="88"/>
      <c r="D6" s="88"/>
      <c r="E6" s="88"/>
      <c r="F6" s="88"/>
      <c r="G6" s="88"/>
      <c r="H6" s="89"/>
      <c r="I6" s="88"/>
      <c r="J6" s="88"/>
      <c r="K6" s="89"/>
      <c r="L6" s="110"/>
      <c r="M6" s="120"/>
    </row>
    <row r="7" spans="1:13" ht="17.100000000000001" customHeight="1">
      <c r="A7" s="88" t="s">
        <v>358</v>
      </c>
      <c r="B7" s="88">
        <v>2378</v>
      </c>
      <c r="C7" s="88">
        <v>347720</v>
      </c>
      <c r="D7" s="88">
        <v>7064</v>
      </c>
      <c r="E7" s="88" t="s">
        <v>362</v>
      </c>
      <c r="F7" s="88" t="s">
        <v>363</v>
      </c>
      <c r="G7" s="88">
        <v>1078</v>
      </c>
      <c r="H7" s="99" t="s">
        <v>194</v>
      </c>
      <c r="I7" s="88" t="s">
        <v>83</v>
      </c>
      <c r="J7" s="88" t="s">
        <v>327</v>
      </c>
      <c r="K7" s="106">
        <v>1.88</v>
      </c>
      <c r="L7" s="110">
        <v>1.65</v>
      </c>
      <c r="M7" s="119">
        <v>1.1000000000000001</v>
      </c>
    </row>
    <row r="8" spans="1:13" ht="17.100000000000001" customHeight="1">
      <c r="A8" s="88" t="s">
        <v>358</v>
      </c>
      <c r="B8" s="88">
        <v>2379</v>
      </c>
      <c r="C8" s="88">
        <v>347739</v>
      </c>
      <c r="D8" s="88">
        <v>7064</v>
      </c>
      <c r="E8" s="88" t="s">
        <v>362</v>
      </c>
      <c r="F8" s="88" t="s">
        <v>363</v>
      </c>
      <c r="G8" s="88">
        <v>1316</v>
      </c>
      <c r="H8" s="99" t="s">
        <v>194</v>
      </c>
      <c r="I8" s="88" t="s">
        <v>261</v>
      </c>
      <c r="J8" s="88" t="s">
        <v>327</v>
      </c>
      <c r="K8" s="106">
        <v>1.88</v>
      </c>
      <c r="L8" s="110">
        <v>1.65</v>
      </c>
      <c r="M8" s="119">
        <v>1.1000000000000001</v>
      </c>
    </row>
    <row r="9" spans="1:13" ht="17.100000000000001" customHeight="1">
      <c r="A9" s="96" t="s">
        <v>361</v>
      </c>
      <c r="B9" s="88">
        <v>2380</v>
      </c>
      <c r="C9" s="88">
        <v>347748</v>
      </c>
      <c r="D9" s="88">
        <v>7064</v>
      </c>
      <c r="E9" s="88" t="s">
        <v>362</v>
      </c>
      <c r="F9" s="88" t="s">
        <v>363</v>
      </c>
      <c r="G9" s="88">
        <v>389</v>
      </c>
      <c r="H9" s="99" t="s">
        <v>194</v>
      </c>
      <c r="I9" s="88" t="s">
        <v>261</v>
      </c>
      <c r="J9" s="88" t="s">
        <v>327</v>
      </c>
      <c r="K9" s="106">
        <v>1.88</v>
      </c>
      <c r="L9" s="110">
        <v>1.65</v>
      </c>
      <c r="M9" s="119">
        <v>1.1000000000000001</v>
      </c>
    </row>
    <row r="10" spans="1:13" ht="17.100000000000001" customHeight="1">
      <c r="A10" s="94"/>
      <c r="B10" s="88"/>
      <c r="C10" s="88"/>
      <c r="D10" s="88"/>
      <c r="E10" s="88"/>
      <c r="F10" s="88"/>
      <c r="G10" s="88"/>
      <c r="H10" s="89"/>
      <c r="I10" s="88"/>
      <c r="J10" s="88"/>
      <c r="K10" s="89"/>
      <c r="L10" s="110"/>
      <c r="M10" s="120"/>
    </row>
    <row r="11" spans="1:13" ht="17.100000000000001" customHeight="1">
      <c r="A11" s="88" t="s">
        <v>358</v>
      </c>
      <c r="B11" s="88">
        <v>2381</v>
      </c>
      <c r="C11" s="88">
        <v>347757</v>
      </c>
      <c r="D11" s="88">
        <v>7065</v>
      </c>
      <c r="E11" s="88" t="s">
        <v>364</v>
      </c>
      <c r="F11" s="88" t="s">
        <v>365</v>
      </c>
      <c r="G11" s="88">
        <v>1176</v>
      </c>
      <c r="H11" s="99" t="s">
        <v>194</v>
      </c>
      <c r="I11" s="88" t="s">
        <v>83</v>
      </c>
      <c r="J11" s="88" t="s">
        <v>327</v>
      </c>
      <c r="K11" s="106">
        <v>1.88</v>
      </c>
      <c r="L11" s="110">
        <v>1.65</v>
      </c>
      <c r="M11" s="119">
        <v>1.1000000000000001</v>
      </c>
    </row>
    <row r="12" spans="1:13" ht="17.100000000000001" customHeight="1">
      <c r="A12" s="88" t="s">
        <v>358</v>
      </c>
      <c r="B12" s="88">
        <v>2382</v>
      </c>
      <c r="C12" s="88">
        <v>347766</v>
      </c>
      <c r="D12" s="88">
        <v>7065</v>
      </c>
      <c r="E12" s="88" t="s">
        <v>364</v>
      </c>
      <c r="F12" s="88" t="s">
        <v>365</v>
      </c>
      <c r="G12" s="88">
        <v>1416</v>
      </c>
      <c r="H12" s="99" t="s">
        <v>194</v>
      </c>
      <c r="I12" s="88" t="s">
        <v>261</v>
      </c>
      <c r="J12" s="88" t="s">
        <v>327</v>
      </c>
      <c r="K12" s="106">
        <v>1.88</v>
      </c>
      <c r="L12" s="110">
        <v>1.65</v>
      </c>
      <c r="M12" s="119">
        <v>1.1000000000000001</v>
      </c>
    </row>
    <row r="13" spans="1:13" ht="17.100000000000001" customHeight="1">
      <c r="A13" s="96" t="s">
        <v>361</v>
      </c>
      <c r="B13" s="88">
        <v>2383</v>
      </c>
      <c r="C13" s="88">
        <v>347775</v>
      </c>
      <c r="D13" s="88">
        <v>7065</v>
      </c>
      <c r="E13" s="88" t="s">
        <v>364</v>
      </c>
      <c r="F13" s="88" t="s">
        <v>365</v>
      </c>
      <c r="G13" s="88">
        <v>578</v>
      </c>
      <c r="H13" s="99" t="s">
        <v>194</v>
      </c>
      <c r="I13" s="88" t="s">
        <v>261</v>
      </c>
      <c r="J13" s="88" t="s">
        <v>327</v>
      </c>
      <c r="K13" s="106">
        <v>1.88</v>
      </c>
      <c r="L13" s="110">
        <v>1.65</v>
      </c>
      <c r="M13" s="119">
        <v>1.1000000000000001</v>
      </c>
    </row>
    <row r="14" spans="1:13" ht="17.100000000000001" customHeight="1">
      <c r="A14" s="94"/>
      <c r="B14" s="88"/>
      <c r="C14" s="88"/>
      <c r="D14" s="88"/>
      <c r="E14" s="88"/>
      <c r="F14" s="88"/>
      <c r="G14" s="88"/>
      <c r="H14" s="89"/>
      <c r="I14" s="88"/>
      <c r="J14" s="88"/>
      <c r="K14" s="89"/>
      <c r="L14" s="110"/>
      <c r="M14" s="120"/>
    </row>
    <row r="15" spans="1:13" ht="17.100000000000001" customHeight="1">
      <c r="A15" s="88" t="s">
        <v>358</v>
      </c>
      <c r="B15" s="88">
        <v>2384</v>
      </c>
      <c r="C15" s="88">
        <v>347784</v>
      </c>
      <c r="D15" s="88">
        <v>7066</v>
      </c>
      <c r="E15" s="88" t="s">
        <v>366</v>
      </c>
      <c r="F15" s="88" t="s">
        <v>363</v>
      </c>
      <c r="G15" s="88">
        <v>735</v>
      </c>
      <c r="H15" s="99" t="s">
        <v>194</v>
      </c>
      <c r="I15" s="88" t="s">
        <v>83</v>
      </c>
      <c r="J15" s="88" t="s">
        <v>327</v>
      </c>
      <c r="K15" s="106">
        <v>1.88</v>
      </c>
      <c r="L15" s="110">
        <v>1.65</v>
      </c>
      <c r="M15" s="119">
        <v>1.1000000000000001</v>
      </c>
    </row>
    <row r="16" spans="1:13" ht="17.100000000000001" customHeight="1">
      <c r="A16" s="88" t="s">
        <v>358</v>
      </c>
      <c r="B16" s="88">
        <v>2385</v>
      </c>
      <c r="C16" s="88">
        <v>347793</v>
      </c>
      <c r="D16" s="88">
        <v>7066</v>
      </c>
      <c r="E16" s="88" t="s">
        <v>366</v>
      </c>
      <c r="F16" s="88" t="s">
        <v>363</v>
      </c>
      <c r="G16" s="88">
        <v>885</v>
      </c>
      <c r="H16" s="99" t="s">
        <v>194</v>
      </c>
      <c r="I16" s="88" t="s">
        <v>261</v>
      </c>
      <c r="J16" s="88" t="s">
        <v>327</v>
      </c>
      <c r="K16" s="106">
        <v>1.88</v>
      </c>
      <c r="L16" s="110">
        <v>1.65</v>
      </c>
      <c r="M16" s="119">
        <v>1.1000000000000001</v>
      </c>
    </row>
    <row r="17" spans="1:13" ht="17.100000000000001" customHeight="1">
      <c r="A17" s="96" t="s">
        <v>361</v>
      </c>
      <c r="B17" s="88">
        <v>2386</v>
      </c>
      <c r="C17" s="88">
        <v>347802</v>
      </c>
      <c r="D17" s="88">
        <v>7066</v>
      </c>
      <c r="E17" s="88" t="s">
        <v>366</v>
      </c>
      <c r="F17" s="88" t="s">
        <v>363</v>
      </c>
      <c r="G17" s="88">
        <v>173</v>
      </c>
      <c r="H17" s="99" t="s">
        <v>194</v>
      </c>
      <c r="I17" s="88" t="s">
        <v>261</v>
      </c>
      <c r="J17" s="88" t="s">
        <v>327</v>
      </c>
      <c r="K17" s="106">
        <v>1.88</v>
      </c>
      <c r="L17" s="110">
        <v>1.65</v>
      </c>
      <c r="M17" s="119">
        <v>1.1000000000000001</v>
      </c>
    </row>
    <row r="18" spans="1:13" ht="17.100000000000001" customHeight="1">
      <c r="A18" s="94"/>
      <c r="B18" s="88"/>
      <c r="C18" s="88"/>
      <c r="D18" s="88"/>
      <c r="E18" s="88"/>
      <c r="F18" s="100" t="s">
        <v>233</v>
      </c>
      <c r="G18" s="101">
        <v>9079</v>
      </c>
      <c r="H18" s="89"/>
      <c r="I18" s="88"/>
      <c r="J18" s="88"/>
      <c r="K18" s="89"/>
      <c r="L18" s="102"/>
      <c r="M18" s="120"/>
    </row>
    <row r="19" spans="1:13" ht="12">
      <c r="A19" s="113"/>
    </row>
    <row r="20" spans="1:13" ht="12">
      <c r="A20" s="113"/>
    </row>
  </sheetData>
  <mergeCells count="1">
    <mergeCell ref="A1:E1"/>
  </mergeCells>
  <phoneticPr fontId="91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I18" sqref="I18"/>
    </sheetView>
  </sheetViews>
  <sheetFormatPr defaultColWidth="9" defaultRowHeight="11.25"/>
  <cols>
    <col min="1" max="1" width="9" style="111"/>
    <col min="2" max="2" width="7.25" style="111" customWidth="1"/>
    <col min="3" max="3" width="6.625" style="111" customWidth="1"/>
    <col min="4" max="4" width="7.25" style="111" customWidth="1"/>
    <col min="5" max="5" width="16.75" style="111" customWidth="1"/>
    <col min="6" max="6" width="20.375" style="111" customWidth="1"/>
    <col min="7" max="7" width="7.25" style="111" customWidth="1"/>
    <col min="8" max="8" width="26" style="112" customWidth="1"/>
    <col min="9" max="9" width="11.875" style="111" customWidth="1"/>
    <col min="10" max="16384" width="9" style="111"/>
  </cols>
  <sheetData>
    <row r="1" spans="1:12" ht="16.5" customHeight="1">
      <c r="A1" s="556" t="s">
        <v>367</v>
      </c>
      <c r="B1" s="556"/>
      <c r="C1" s="556"/>
      <c r="D1" s="556"/>
      <c r="E1" s="556"/>
      <c r="F1" s="88"/>
      <c r="G1" s="88"/>
      <c r="H1" s="89"/>
      <c r="I1" s="88"/>
      <c r="J1" s="88"/>
      <c r="K1" s="89"/>
      <c r="L1" s="102"/>
    </row>
    <row r="2" spans="1:12" ht="36.950000000000003" customHeight="1">
      <c r="A2" s="90" t="s">
        <v>0</v>
      </c>
      <c r="B2" s="90" t="s">
        <v>146</v>
      </c>
      <c r="C2" s="90" t="s">
        <v>1</v>
      </c>
      <c r="D2" s="90" t="s">
        <v>2</v>
      </c>
      <c r="E2" s="90" t="s">
        <v>3</v>
      </c>
      <c r="F2" s="90" t="s">
        <v>321</v>
      </c>
      <c r="G2" s="90" t="s">
        <v>5</v>
      </c>
      <c r="H2" s="90" t="s">
        <v>6</v>
      </c>
      <c r="I2" s="90" t="s">
        <v>7</v>
      </c>
      <c r="J2" s="90" t="s">
        <v>322</v>
      </c>
      <c r="K2" s="104" t="s">
        <v>78</v>
      </c>
      <c r="L2" s="104" t="s">
        <v>9</v>
      </c>
    </row>
    <row r="3" spans="1:12" ht="24.95" customHeight="1">
      <c r="A3" s="88" t="s">
        <v>358</v>
      </c>
      <c r="B3" s="88">
        <v>2387</v>
      </c>
      <c r="C3" s="88">
        <v>347638</v>
      </c>
      <c r="D3" s="91" t="s">
        <v>128</v>
      </c>
      <c r="E3" s="88" t="s">
        <v>129</v>
      </c>
      <c r="F3" s="88" t="s">
        <v>51</v>
      </c>
      <c r="G3" s="88">
        <v>792</v>
      </c>
      <c r="H3" s="99" t="s">
        <v>368</v>
      </c>
      <c r="I3" s="88" t="s">
        <v>90</v>
      </c>
      <c r="J3" s="88" t="s">
        <v>369</v>
      </c>
      <c r="K3" s="106">
        <v>2.0299999999999998</v>
      </c>
      <c r="L3" s="106">
        <v>1.46</v>
      </c>
    </row>
    <row r="4" spans="1:12" ht="24.95" customHeight="1">
      <c r="A4" s="88" t="s">
        <v>358</v>
      </c>
      <c r="B4" s="88">
        <v>2388</v>
      </c>
      <c r="C4" s="88">
        <v>347647</v>
      </c>
      <c r="D4" s="91" t="s">
        <v>128</v>
      </c>
      <c r="E4" s="88" t="s">
        <v>129</v>
      </c>
      <c r="F4" s="88" t="s">
        <v>51</v>
      </c>
      <c r="G4" s="88">
        <v>417</v>
      </c>
      <c r="H4" s="99" t="s">
        <v>368</v>
      </c>
      <c r="I4" s="88" t="s">
        <v>370</v>
      </c>
      <c r="J4" s="88" t="s">
        <v>369</v>
      </c>
      <c r="K4" s="106">
        <v>2.0299999999999998</v>
      </c>
      <c r="L4" s="108">
        <v>1.46</v>
      </c>
    </row>
    <row r="5" spans="1:12" ht="24.95" customHeight="1">
      <c r="A5" s="96" t="s">
        <v>361</v>
      </c>
      <c r="B5" s="88">
        <v>2389</v>
      </c>
      <c r="C5" s="88">
        <v>347656</v>
      </c>
      <c r="D5" s="91" t="s">
        <v>128</v>
      </c>
      <c r="E5" s="88" t="s">
        <v>129</v>
      </c>
      <c r="F5" s="88" t="s">
        <v>51</v>
      </c>
      <c r="G5" s="88">
        <v>299</v>
      </c>
      <c r="H5" s="99" t="s">
        <v>368</v>
      </c>
      <c r="I5" s="88" t="s">
        <v>261</v>
      </c>
      <c r="J5" s="88" t="s">
        <v>369</v>
      </c>
      <c r="K5" s="106">
        <v>2.0299999999999998</v>
      </c>
      <c r="L5" s="108">
        <v>1.46</v>
      </c>
    </row>
    <row r="6" spans="1:12" ht="9" customHeight="1">
      <c r="A6" s="94"/>
      <c r="B6" s="88"/>
      <c r="C6" s="88"/>
      <c r="D6" s="88"/>
      <c r="E6" s="88"/>
      <c r="F6" s="88"/>
      <c r="G6" s="88"/>
      <c r="H6" s="89"/>
      <c r="I6" s="88"/>
      <c r="J6" s="88"/>
      <c r="K6" s="89"/>
      <c r="L6" s="108"/>
    </row>
    <row r="7" spans="1:12" ht="24.95" customHeight="1">
      <c r="A7" s="88" t="s">
        <v>358</v>
      </c>
      <c r="B7" s="88">
        <v>2390</v>
      </c>
      <c r="C7" s="88">
        <v>347573</v>
      </c>
      <c r="D7" s="88">
        <v>7061</v>
      </c>
      <c r="E7" s="88" t="s">
        <v>371</v>
      </c>
      <c r="F7" s="88" t="s">
        <v>372</v>
      </c>
      <c r="G7" s="88">
        <v>1368</v>
      </c>
      <c r="H7" s="99" t="s">
        <v>368</v>
      </c>
      <c r="I7" s="88" t="s">
        <v>90</v>
      </c>
      <c r="J7" s="88" t="s">
        <v>369</v>
      </c>
      <c r="K7" s="106">
        <v>1.98</v>
      </c>
      <c r="L7" s="108">
        <v>1.43</v>
      </c>
    </row>
    <row r="8" spans="1:12" ht="24.95" customHeight="1">
      <c r="A8" s="88" t="s">
        <v>358</v>
      </c>
      <c r="B8" s="88">
        <v>2391</v>
      </c>
      <c r="C8" s="88">
        <v>347582</v>
      </c>
      <c r="D8" s="88">
        <v>7061</v>
      </c>
      <c r="E8" s="88" t="s">
        <v>371</v>
      </c>
      <c r="F8" s="88" t="s">
        <v>372</v>
      </c>
      <c r="G8" s="88">
        <v>726</v>
      </c>
      <c r="H8" s="99" t="s">
        <v>368</v>
      </c>
      <c r="I8" s="88" t="s">
        <v>261</v>
      </c>
      <c r="J8" s="88" t="s">
        <v>369</v>
      </c>
      <c r="K8" s="106">
        <v>1.98</v>
      </c>
      <c r="L8" s="108">
        <v>1.43</v>
      </c>
    </row>
    <row r="9" spans="1:12" ht="24.95" customHeight="1">
      <c r="A9" s="96" t="s">
        <v>361</v>
      </c>
      <c r="B9" s="88">
        <v>2392</v>
      </c>
      <c r="C9" s="88">
        <v>347591</v>
      </c>
      <c r="D9" s="88">
        <v>7061</v>
      </c>
      <c r="E9" s="88" t="s">
        <v>371</v>
      </c>
      <c r="F9" s="88" t="s">
        <v>372</v>
      </c>
      <c r="G9" s="88">
        <v>518</v>
      </c>
      <c r="H9" s="99" t="s">
        <v>368</v>
      </c>
      <c r="I9" s="88" t="s">
        <v>261</v>
      </c>
      <c r="J9" s="88" t="s">
        <v>369</v>
      </c>
      <c r="K9" s="106">
        <v>1.98</v>
      </c>
      <c r="L9" s="108">
        <v>1.43</v>
      </c>
    </row>
    <row r="10" spans="1:12" ht="8.1" customHeight="1">
      <c r="A10" s="94"/>
      <c r="B10" s="88"/>
      <c r="C10" s="88"/>
      <c r="D10" s="88"/>
      <c r="E10" s="88"/>
      <c r="F10" s="88"/>
      <c r="G10" s="88"/>
      <c r="H10" s="89"/>
      <c r="I10" s="88"/>
      <c r="J10" s="88"/>
      <c r="K10" s="89"/>
      <c r="L10" s="108"/>
    </row>
    <row r="11" spans="1:12" ht="24.95" customHeight="1">
      <c r="A11" s="88" t="s">
        <v>358</v>
      </c>
      <c r="B11" s="88">
        <v>2393</v>
      </c>
      <c r="C11" s="88">
        <v>347600</v>
      </c>
      <c r="D11" s="88">
        <v>7062</v>
      </c>
      <c r="E11" s="88" t="s">
        <v>373</v>
      </c>
      <c r="F11" s="88" t="s">
        <v>374</v>
      </c>
      <c r="G11" s="88">
        <v>792</v>
      </c>
      <c r="H11" s="99" t="s">
        <v>368</v>
      </c>
      <c r="I11" s="88" t="s">
        <v>90</v>
      </c>
      <c r="J11" s="88" t="s">
        <v>369</v>
      </c>
      <c r="K11" s="106">
        <v>1.98</v>
      </c>
      <c r="L11" s="108">
        <v>1.46</v>
      </c>
    </row>
    <row r="12" spans="1:12" ht="24.95" customHeight="1">
      <c r="A12" s="88" t="s">
        <v>358</v>
      </c>
      <c r="B12" s="88">
        <v>2394</v>
      </c>
      <c r="C12" s="88">
        <v>347610</v>
      </c>
      <c r="D12" s="88">
        <v>7062</v>
      </c>
      <c r="E12" s="88" t="s">
        <v>373</v>
      </c>
      <c r="F12" s="88" t="s">
        <v>374</v>
      </c>
      <c r="G12" s="88">
        <v>450</v>
      </c>
      <c r="H12" s="99" t="s">
        <v>368</v>
      </c>
      <c r="I12" s="88" t="s">
        <v>261</v>
      </c>
      <c r="J12" s="88" t="s">
        <v>369</v>
      </c>
      <c r="K12" s="106">
        <v>1.98</v>
      </c>
      <c r="L12" s="108">
        <v>1.46</v>
      </c>
    </row>
    <row r="13" spans="1:12" ht="24.95" customHeight="1">
      <c r="A13" s="96" t="s">
        <v>361</v>
      </c>
      <c r="B13" s="88">
        <v>2395</v>
      </c>
      <c r="C13" s="88">
        <v>347629</v>
      </c>
      <c r="D13" s="88">
        <v>7062</v>
      </c>
      <c r="E13" s="88" t="s">
        <v>373</v>
      </c>
      <c r="F13" s="88" t="s">
        <v>374</v>
      </c>
      <c r="G13" s="88">
        <v>306</v>
      </c>
      <c r="H13" s="99" t="s">
        <v>368</v>
      </c>
      <c r="I13" s="88" t="s">
        <v>261</v>
      </c>
      <c r="J13" s="88" t="s">
        <v>369</v>
      </c>
      <c r="K13" s="106">
        <v>1.98</v>
      </c>
      <c r="L13" s="108">
        <v>1.46</v>
      </c>
    </row>
    <row r="14" spans="1:12" ht="24.95" customHeight="1">
      <c r="A14" s="94"/>
      <c r="B14" s="88"/>
      <c r="C14" s="88"/>
      <c r="D14" s="88"/>
      <c r="E14" s="88"/>
      <c r="F14" s="100" t="s">
        <v>233</v>
      </c>
      <c r="G14" s="101">
        <v>5668</v>
      </c>
      <c r="H14" s="89"/>
      <c r="I14" s="88"/>
      <c r="J14" s="88"/>
      <c r="K14" s="89"/>
      <c r="L14" s="110"/>
    </row>
    <row r="15" spans="1:12" ht="12">
      <c r="A15" s="113"/>
    </row>
    <row r="16" spans="1:12" ht="12">
      <c r="A16" s="113"/>
    </row>
  </sheetData>
  <mergeCells count="1">
    <mergeCell ref="A1:E1"/>
  </mergeCells>
  <phoneticPr fontId="91" type="noConversion"/>
  <pageMargins left="0.118055555555556" right="0.118055555555556" top="1" bottom="1" header="0.5" footer="0.5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tabSelected="1" topLeftCell="C1" workbookViewId="0">
      <selection activeCell="D18" sqref="D18"/>
    </sheetView>
  </sheetViews>
  <sheetFormatPr defaultColWidth="9" defaultRowHeight="13.5"/>
  <cols>
    <col min="5" max="5" width="25.375" customWidth="1"/>
    <col min="6" max="6" width="18.875" customWidth="1"/>
    <col min="7" max="7" width="13.375" customWidth="1"/>
    <col min="8" max="8" width="25" customWidth="1"/>
    <col min="9" max="9" width="12.25" customWidth="1"/>
    <col min="13" max="13" width="10.875" customWidth="1"/>
  </cols>
  <sheetData>
    <row r="1" spans="1:13">
      <c r="A1" s="556" t="s">
        <v>375</v>
      </c>
      <c r="B1" s="556"/>
      <c r="C1" s="556"/>
      <c r="D1" s="556"/>
      <c r="E1" s="556"/>
      <c r="F1" s="88"/>
      <c r="G1" s="88"/>
      <c r="H1" s="89"/>
      <c r="I1" s="88"/>
      <c r="J1" s="88"/>
      <c r="K1" s="89"/>
      <c r="L1" s="102"/>
      <c r="M1" s="103"/>
    </row>
    <row r="2" spans="1:13">
      <c r="A2" s="90" t="s">
        <v>0</v>
      </c>
      <c r="B2" s="90" t="s">
        <v>146</v>
      </c>
      <c r="C2" s="90" t="s">
        <v>1</v>
      </c>
      <c r="D2" s="90" t="s">
        <v>2</v>
      </c>
      <c r="E2" s="90" t="s">
        <v>3</v>
      </c>
      <c r="F2" s="90" t="s">
        <v>321</v>
      </c>
      <c r="G2" s="90" t="s">
        <v>5</v>
      </c>
      <c r="H2" s="90" t="s">
        <v>6</v>
      </c>
      <c r="I2" s="90" t="s">
        <v>7</v>
      </c>
      <c r="J2" s="90" t="s">
        <v>322</v>
      </c>
      <c r="K2" s="104" t="s">
        <v>78</v>
      </c>
      <c r="L2" s="104" t="s">
        <v>9</v>
      </c>
      <c r="M2" s="105" t="s">
        <v>357</v>
      </c>
    </row>
    <row r="3" spans="1:13" ht="21" customHeight="1">
      <c r="A3" s="88" t="s">
        <v>13</v>
      </c>
      <c r="B3" s="88">
        <v>2426</v>
      </c>
      <c r="C3" s="88">
        <v>363120</v>
      </c>
      <c r="D3" s="91">
        <v>7101</v>
      </c>
      <c r="E3" s="88" t="s">
        <v>376</v>
      </c>
      <c r="F3" s="88" t="s">
        <v>377</v>
      </c>
      <c r="G3" s="88">
        <v>1349</v>
      </c>
      <c r="H3" s="92" t="s">
        <v>194</v>
      </c>
      <c r="I3" s="88" t="s">
        <v>85</v>
      </c>
      <c r="J3" s="88" t="s">
        <v>369</v>
      </c>
      <c r="K3" s="106">
        <v>1.9</v>
      </c>
      <c r="L3" s="106">
        <v>1.55</v>
      </c>
      <c r="M3" s="107">
        <v>1.1000000000000001</v>
      </c>
    </row>
    <row r="4" spans="1:13" ht="24">
      <c r="A4" s="88" t="s">
        <v>19</v>
      </c>
      <c r="B4" s="88">
        <v>2427</v>
      </c>
      <c r="C4" s="88">
        <v>363139</v>
      </c>
      <c r="D4" s="91">
        <v>7101</v>
      </c>
      <c r="E4" s="88" t="s">
        <v>376</v>
      </c>
      <c r="F4" s="88" t="s">
        <v>377</v>
      </c>
      <c r="G4" s="88">
        <v>348</v>
      </c>
      <c r="H4" s="93" t="s">
        <v>194</v>
      </c>
      <c r="I4" s="88" t="s">
        <v>85</v>
      </c>
      <c r="J4" s="88" t="s">
        <v>369</v>
      </c>
      <c r="K4" s="106">
        <v>1.9</v>
      </c>
      <c r="L4" s="108">
        <v>1.55</v>
      </c>
      <c r="M4" s="107">
        <v>1.1000000000000001</v>
      </c>
    </row>
    <row r="5" spans="1:13" ht="20.100000000000001" customHeight="1">
      <c r="A5" s="94" t="s">
        <v>13</v>
      </c>
      <c r="B5" s="88">
        <v>2428</v>
      </c>
      <c r="C5" s="88">
        <v>363148</v>
      </c>
      <c r="D5" s="88">
        <v>7102</v>
      </c>
      <c r="E5" s="88" t="s">
        <v>378</v>
      </c>
      <c r="F5" s="88" t="s">
        <v>379</v>
      </c>
      <c r="G5" s="88">
        <v>1092</v>
      </c>
      <c r="H5" s="93" t="s">
        <v>194</v>
      </c>
      <c r="I5" s="88" t="s">
        <v>85</v>
      </c>
      <c r="J5" s="88" t="s">
        <v>369</v>
      </c>
      <c r="K5" s="109">
        <v>1.9</v>
      </c>
      <c r="L5" s="108">
        <v>1.55</v>
      </c>
      <c r="M5" s="107">
        <v>1.1000000000000001</v>
      </c>
    </row>
    <row r="6" spans="1:13" ht="24">
      <c r="A6" s="88" t="s">
        <v>19</v>
      </c>
      <c r="B6" s="88">
        <v>2429</v>
      </c>
      <c r="C6" s="88">
        <v>363157</v>
      </c>
      <c r="D6" s="88">
        <v>7102</v>
      </c>
      <c r="E6" s="88" t="s">
        <v>378</v>
      </c>
      <c r="F6" s="88" t="s">
        <v>379</v>
      </c>
      <c r="G6" s="88">
        <v>281</v>
      </c>
      <c r="H6" s="93" t="s">
        <v>194</v>
      </c>
      <c r="I6" s="88" t="s">
        <v>85</v>
      </c>
      <c r="J6" s="88" t="s">
        <v>369</v>
      </c>
      <c r="K6" s="106">
        <v>1.9</v>
      </c>
      <c r="L6" s="108">
        <v>1.55</v>
      </c>
      <c r="M6" s="107">
        <v>1.1000000000000001</v>
      </c>
    </row>
    <row r="7" spans="1:13">
      <c r="A7" s="88"/>
      <c r="B7" s="88"/>
      <c r="C7" s="88"/>
      <c r="D7" s="88"/>
      <c r="E7" s="88"/>
      <c r="F7" s="88"/>
      <c r="G7" s="88"/>
      <c r="H7" s="95"/>
      <c r="I7" s="88"/>
      <c r="J7" s="88"/>
      <c r="K7" s="106"/>
      <c r="L7" s="108"/>
      <c r="M7" s="103"/>
    </row>
    <row r="8" spans="1:13">
      <c r="A8" s="96"/>
      <c r="B8" s="88"/>
      <c r="C8" s="88"/>
      <c r="D8" s="88"/>
      <c r="E8" s="88"/>
      <c r="F8" s="97" t="s">
        <v>233</v>
      </c>
      <c r="G8" s="97">
        <v>3070</v>
      </c>
      <c r="H8" s="98"/>
      <c r="I8" s="88"/>
      <c r="J8" s="88"/>
      <c r="K8" s="106"/>
      <c r="L8" s="108"/>
      <c r="M8" s="103"/>
    </row>
    <row r="9" spans="1:13">
      <c r="A9" s="94"/>
      <c r="B9" s="88"/>
      <c r="C9" s="88"/>
      <c r="D9" s="88"/>
      <c r="E9" s="88"/>
      <c r="F9" s="88"/>
      <c r="G9" s="88"/>
      <c r="H9" s="89"/>
      <c r="I9" s="88"/>
      <c r="J9" s="88"/>
      <c r="K9" s="89"/>
      <c r="L9" s="108"/>
      <c r="M9" s="103"/>
    </row>
    <row r="10" spans="1:13">
      <c r="A10" s="88"/>
      <c r="B10" s="88"/>
      <c r="C10" s="88"/>
      <c r="D10" s="88"/>
      <c r="E10" s="88"/>
      <c r="F10" s="88"/>
      <c r="G10" s="88"/>
      <c r="H10" s="99"/>
      <c r="I10" s="88"/>
      <c r="J10" s="88"/>
      <c r="K10" s="106"/>
      <c r="L10" s="108"/>
      <c r="M10" s="103"/>
    </row>
    <row r="11" spans="1:13">
      <c r="A11" s="88"/>
      <c r="B11" s="88"/>
      <c r="C11" s="88"/>
      <c r="D11" s="88"/>
      <c r="E11" s="88"/>
      <c r="F11" s="88"/>
      <c r="G11" s="88"/>
      <c r="H11" s="99"/>
      <c r="I11" s="88"/>
      <c r="J11" s="88"/>
      <c r="K11" s="106"/>
      <c r="L11" s="108"/>
      <c r="M11" s="103"/>
    </row>
    <row r="12" spans="1:13">
      <c r="A12" s="96"/>
      <c r="B12" s="88"/>
      <c r="C12" s="88"/>
      <c r="D12" s="88"/>
      <c r="E12" s="88"/>
      <c r="F12" s="88"/>
      <c r="G12" s="88"/>
      <c r="H12" s="99"/>
      <c r="I12" s="88"/>
      <c r="J12" s="88"/>
      <c r="K12" s="106"/>
      <c r="L12" s="108"/>
      <c r="M12" s="103"/>
    </row>
    <row r="13" spans="1:13">
      <c r="A13" s="94"/>
      <c r="B13" s="88"/>
      <c r="C13" s="88"/>
      <c r="D13" s="88"/>
      <c r="E13" s="88"/>
      <c r="F13" s="100"/>
      <c r="G13" s="101"/>
      <c r="H13" s="89"/>
      <c r="I13" s="88"/>
      <c r="J13" s="88"/>
      <c r="K13" s="89"/>
      <c r="L13" s="110"/>
      <c r="M13" s="103"/>
    </row>
  </sheetData>
  <mergeCells count="1">
    <mergeCell ref="A1:E1"/>
  </mergeCells>
  <phoneticPr fontId="91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19" workbookViewId="0">
      <selection activeCell="L33" sqref="J31:L33"/>
    </sheetView>
  </sheetViews>
  <sheetFormatPr defaultColWidth="9" defaultRowHeight="13.5"/>
  <cols>
    <col min="2" max="2" width="9" hidden="1" customWidth="1"/>
    <col min="6" max="6" width="36.5" hidden="1" customWidth="1"/>
    <col min="7" max="7" width="19" hidden="1" customWidth="1"/>
    <col min="9" max="9" width="15.875" customWidth="1"/>
    <col min="12" max="13" width="9" customWidth="1"/>
  </cols>
  <sheetData>
    <row r="1" spans="1:15" ht="23.25" customHeight="1">
      <c r="A1" s="557" t="s">
        <v>380</v>
      </c>
      <c r="B1" s="557"/>
      <c r="C1" s="557"/>
      <c r="D1" s="557"/>
      <c r="E1" s="557"/>
      <c r="F1" s="557"/>
      <c r="G1" s="24"/>
      <c r="H1" s="24"/>
      <c r="I1" s="24"/>
      <c r="J1" s="24"/>
      <c r="K1" s="24"/>
      <c r="L1" s="24"/>
      <c r="M1" s="24"/>
      <c r="N1" s="24"/>
      <c r="O1" s="24"/>
    </row>
    <row r="2" spans="1:15">
      <c r="A2" s="41" t="s">
        <v>0</v>
      </c>
      <c r="B2" s="42"/>
      <c r="C2" s="42" t="s">
        <v>146</v>
      </c>
      <c r="D2" s="42" t="s">
        <v>1</v>
      </c>
      <c r="E2" s="42" t="s">
        <v>2</v>
      </c>
      <c r="F2" s="42" t="s">
        <v>3</v>
      </c>
      <c r="G2" s="43" t="s">
        <v>77</v>
      </c>
      <c r="H2" s="43" t="s">
        <v>5</v>
      </c>
      <c r="I2" s="43" t="s">
        <v>6</v>
      </c>
      <c r="J2" s="43" t="s">
        <v>7</v>
      </c>
      <c r="K2" s="43" t="s">
        <v>9</v>
      </c>
      <c r="L2" s="43" t="s">
        <v>78</v>
      </c>
      <c r="M2" s="43" t="s">
        <v>357</v>
      </c>
      <c r="N2" s="43" t="s">
        <v>10</v>
      </c>
      <c r="O2" s="81"/>
    </row>
    <row r="3" spans="1:15" ht="15" customHeight="1">
      <c r="A3" s="44" t="s">
        <v>13</v>
      </c>
      <c r="B3" s="75"/>
      <c r="C3" s="45">
        <v>2455</v>
      </c>
      <c r="D3" s="45">
        <v>354402</v>
      </c>
      <c r="E3" s="45">
        <v>7141</v>
      </c>
      <c r="F3" s="45" t="s">
        <v>381</v>
      </c>
      <c r="G3" s="45" t="s">
        <v>240</v>
      </c>
      <c r="H3" s="46">
        <v>1470</v>
      </c>
      <c r="I3" s="592" t="s">
        <v>326</v>
      </c>
      <c r="J3" s="593" t="s">
        <v>83</v>
      </c>
      <c r="K3" s="594">
        <v>1.5</v>
      </c>
      <c r="L3" s="598">
        <v>1.65</v>
      </c>
      <c r="M3" s="57"/>
      <c r="N3" s="45" t="s">
        <v>382</v>
      </c>
      <c r="O3" s="558" t="s">
        <v>328</v>
      </c>
    </row>
    <row r="4" spans="1:15">
      <c r="A4" s="44" t="s">
        <v>13</v>
      </c>
      <c r="B4" s="75"/>
      <c r="C4" s="45">
        <v>2456</v>
      </c>
      <c r="D4" s="45">
        <v>354411</v>
      </c>
      <c r="E4" s="45">
        <v>7141</v>
      </c>
      <c r="F4" s="45" t="s">
        <v>381</v>
      </c>
      <c r="G4" s="45" t="s">
        <v>240</v>
      </c>
      <c r="H4" s="46">
        <v>1456</v>
      </c>
      <c r="I4" s="592" t="s">
        <v>326</v>
      </c>
      <c r="J4" s="593" t="s">
        <v>261</v>
      </c>
      <c r="K4" s="594">
        <v>1.5</v>
      </c>
      <c r="L4" s="598">
        <v>1.65</v>
      </c>
      <c r="M4" s="57"/>
      <c r="N4" s="45" t="s">
        <v>382</v>
      </c>
      <c r="O4" s="558"/>
    </row>
    <row r="5" spans="1:15" ht="22.5">
      <c r="A5" s="47" t="s">
        <v>19</v>
      </c>
      <c r="B5" s="76"/>
      <c r="C5" s="45">
        <v>2457</v>
      </c>
      <c r="D5" s="45">
        <v>354420</v>
      </c>
      <c r="E5" s="45">
        <v>7141</v>
      </c>
      <c r="F5" s="45" t="s">
        <v>381</v>
      </c>
      <c r="G5" s="45" t="s">
        <v>240</v>
      </c>
      <c r="H5" s="45">
        <v>821</v>
      </c>
      <c r="I5" s="592" t="s">
        <v>326</v>
      </c>
      <c r="J5" s="593" t="s">
        <v>261</v>
      </c>
      <c r="K5" s="594">
        <v>1.5</v>
      </c>
      <c r="L5" s="598">
        <v>1.65</v>
      </c>
      <c r="M5" s="57"/>
      <c r="N5" s="45" t="s">
        <v>382</v>
      </c>
      <c r="O5" s="558"/>
    </row>
    <row r="6" spans="1:15" ht="15" customHeight="1">
      <c r="A6" s="44" t="s">
        <v>13</v>
      </c>
      <c r="B6" s="75"/>
      <c r="C6" s="45">
        <v>2464</v>
      </c>
      <c r="D6" s="45">
        <v>354503</v>
      </c>
      <c r="E6" s="592">
        <v>7144</v>
      </c>
      <c r="F6" s="592" t="s">
        <v>383</v>
      </c>
      <c r="G6" s="592" t="s">
        <v>240</v>
      </c>
      <c r="H6" s="597">
        <v>1372</v>
      </c>
      <c r="I6" s="592" t="s">
        <v>326</v>
      </c>
      <c r="J6" s="593" t="s">
        <v>83</v>
      </c>
      <c r="K6" s="594">
        <v>1.45</v>
      </c>
      <c r="L6" s="595">
        <v>1.6</v>
      </c>
      <c r="M6" s="58"/>
      <c r="N6" s="45" t="s">
        <v>382</v>
      </c>
      <c r="O6" s="558" t="s">
        <v>328</v>
      </c>
    </row>
    <row r="7" spans="1:15">
      <c r="A7" s="44" t="s">
        <v>13</v>
      </c>
      <c r="B7" s="75"/>
      <c r="C7" s="45">
        <v>2465</v>
      </c>
      <c r="D7" s="45">
        <v>354512</v>
      </c>
      <c r="E7" s="592">
        <v>7144</v>
      </c>
      <c r="F7" s="592" t="s">
        <v>383</v>
      </c>
      <c r="G7" s="592" t="s">
        <v>240</v>
      </c>
      <c r="H7" s="597">
        <v>1387</v>
      </c>
      <c r="I7" s="592" t="s">
        <v>326</v>
      </c>
      <c r="J7" s="593" t="s">
        <v>261</v>
      </c>
      <c r="K7" s="594">
        <v>1.45</v>
      </c>
      <c r="L7" s="595">
        <v>1.6</v>
      </c>
      <c r="M7" s="58"/>
      <c r="N7" s="45" t="s">
        <v>382</v>
      </c>
      <c r="O7" s="558"/>
    </row>
    <row r="8" spans="1:15" ht="22.5">
      <c r="A8" s="47" t="s">
        <v>19</v>
      </c>
      <c r="B8" s="76"/>
      <c r="C8" s="45">
        <v>2466</v>
      </c>
      <c r="D8" s="45">
        <v>354521</v>
      </c>
      <c r="E8" s="592">
        <v>7144</v>
      </c>
      <c r="F8" s="592" t="s">
        <v>383</v>
      </c>
      <c r="G8" s="592" t="s">
        <v>240</v>
      </c>
      <c r="H8" s="592">
        <v>747</v>
      </c>
      <c r="I8" s="592" t="s">
        <v>326</v>
      </c>
      <c r="J8" s="593" t="s">
        <v>261</v>
      </c>
      <c r="K8" s="594">
        <v>1.45</v>
      </c>
      <c r="L8" s="595">
        <v>1.6</v>
      </c>
      <c r="M8" s="58"/>
      <c r="N8" s="45" t="s">
        <v>382</v>
      </c>
      <c r="O8" s="558"/>
    </row>
    <row r="9" spans="1:15">
      <c r="A9" s="47"/>
      <c r="B9" s="76"/>
      <c r="C9" s="45"/>
      <c r="D9" s="45"/>
      <c r="E9" s="45"/>
      <c r="F9" s="45"/>
      <c r="G9" s="45"/>
      <c r="H9" s="45"/>
      <c r="I9" s="45"/>
      <c r="J9" s="56"/>
      <c r="K9" s="82"/>
      <c r="L9" s="57"/>
      <c r="M9" s="57"/>
      <c r="N9" s="45"/>
      <c r="O9" s="83"/>
    </row>
    <row r="10" spans="1:15" ht="15">
      <c r="A10" s="44" t="s">
        <v>13</v>
      </c>
      <c r="B10" s="75"/>
      <c r="C10" s="45">
        <v>2458</v>
      </c>
      <c r="D10" s="45">
        <v>354430</v>
      </c>
      <c r="E10" s="45">
        <v>7142</v>
      </c>
      <c r="F10" s="45" t="s">
        <v>384</v>
      </c>
      <c r="G10" s="45" t="s">
        <v>385</v>
      </c>
      <c r="H10" s="597">
        <v>1274</v>
      </c>
      <c r="I10" s="592" t="s">
        <v>326</v>
      </c>
      <c r="J10" s="593" t="s">
        <v>83</v>
      </c>
      <c r="K10" s="594">
        <v>1.22</v>
      </c>
      <c r="L10" s="595">
        <v>1.39</v>
      </c>
      <c r="M10" s="58"/>
      <c r="N10" s="45" t="s">
        <v>382</v>
      </c>
      <c r="O10" s="24"/>
    </row>
    <row r="11" spans="1:15" ht="15">
      <c r="A11" s="44" t="s">
        <v>13</v>
      </c>
      <c r="B11" s="75"/>
      <c r="C11" s="45">
        <v>2459</v>
      </c>
      <c r="D11" s="45">
        <v>354458</v>
      </c>
      <c r="E11" s="45">
        <v>7142</v>
      </c>
      <c r="F11" s="45" t="s">
        <v>384</v>
      </c>
      <c r="G11" s="45" t="s">
        <v>385</v>
      </c>
      <c r="H11" s="597">
        <v>1294</v>
      </c>
      <c r="I11" s="592" t="s">
        <v>326</v>
      </c>
      <c r="J11" s="593" t="s">
        <v>261</v>
      </c>
      <c r="K11" s="594">
        <v>1.22</v>
      </c>
      <c r="L11" s="595">
        <v>1.39</v>
      </c>
      <c r="M11" s="58"/>
      <c r="N11" s="45" t="s">
        <v>382</v>
      </c>
      <c r="O11" s="24"/>
    </row>
    <row r="12" spans="1:15" ht="22.5">
      <c r="A12" s="47" t="s">
        <v>19</v>
      </c>
      <c r="B12" s="76"/>
      <c r="C12" s="45">
        <v>2460</v>
      </c>
      <c r="D12" s="45">
        <v>354467</v>
      </c>
      <c r="E12" s="45">
        <v>7142</v>
      </c>
      <c r="F12" s="45" t="s">
        <v>384</v>
      </c>
      <c r="G12" s="45" t="s">
        <v>385</v>
      </c>
      <c r="H12" s="592">
        <v>720</v>
      </c>
      <c r="I12" s="592" t="s">
        <v>326</v>
      </c>
      <c r="J12" s="593" t="s">
        <v>261</v>
      </c>
      <c r="K12" s="594">
        <v>1.22</v>
      </c>
      <c r="L12" s="595">
        <v>1.39</v>
      </c>
      <c r="M12" s="58"/>
      <c r="N12" s="45" t="s">
        <v>382</v>
      </c>
      <c r="O12" s="24"/>
    </row>
    <row r="13" spans="1:15">
      <c r="A13" s="44" t="s">
        <v>13</v>
      </c>
      <c r="B13" s="75"/>
      <c r="C13" s="45">
        <v>2473</v>
      </c>
      <c r="D13" s="48">
        <v>354595</v>
      </c>
      <c r="E13" s="48">
        <v>7147</v>
      </c>
      <c r="F13" s="45" t="s">
        <v>386</v>
      </c>
      <c r="G13" s="45" t="s">
        <v>385</v>
      </c>
      <c r="H13" s="591">
        <v>2160</v>
      </c>
      <c r="I13" s="592" t="s">
        <v>326</v>
      </c>
      <c r="J13" s="593" t="s">
        <v>90</v>
      </c>
      <c r="K13" s="594">
        <v>1.1299999999999999</v>
      </c>
      <c r="L13" s="595">
        <v>1.3</v>
      </c>
      <c r="M13" s="58"/>
      <c r="N13" s="45" t="s">
        <v>382</v>
      </c>
      <c r="O13" s="84"/>
    </row>
    <row r="14" spans="1:15">
      <c r="A14" s="44" t="s">
        <v>13</v>
      </c>
      <c r="B14" s="75"/>
      <c r="C14" s="45">
        <v>2474</v>
      </c>
      <c r="D14" s="48">
        <v>354604</v>
      </c>
      <c r="E14" s="48">
        <v>7147</v>
      </c>
      <c r="F14" s="45" t="s">
        <v>386</v>
      </c>
      <c r="G14" s="45" t="s">
        <v>385</v>
      </c>
      <c r="H14" s="79">
        <v>922</v>
      </c>
      <c r="I14" s="592" t="s">
        <v>326</v>
      </c>
      <c r="J14" s="593" t="s">
        <v>261</v>
      </c>
      <c r="K14" s="594">
        <v>1.1299999999999999</v>
      </c>
      <c r="L14" s="595">
        <v>1.3</v>
      </c>
      <c r="M14" s="58"/>
      <c r="N14" s="45" t="s">
        <v>382</v>
      </c>
      <c r="O14" s="84"/>
    </row>
    <row r="15" spans="1:15" ht="22.5">
      <c r="A15" s="47" t="s">
        <v>19</v>
      </c>
      <c r="B15" s="76"/>
      <c r="C15" s="45">
        <v>2475</v>
      </c>
      <c r="D15" s="48">
        <v>354613</v>
      </c>
      <c r="E15" s="48">
        <v>7147</v>
      </c>
      <c r="F15" s="45" t="s">
        <v>386</v>
      </c>
      <c r="G15" s="45" t="s">
        <v>385</v>
      </c>
      <c r="H15" s="79">
        <v>558</v>
      </c>
      <c r="I15" s="592" t="s">
        <v>326</v>
      </c>
      <c r="J15" s="593" t="s">
        <v>261</v>
      </c>
      <c r="K15" s="594">
        <v>1.1299999999999999</v>
      </c>
      <c r="L15" s="595">
        <v>1.3</v>
      </c>
      <c r="M15" s="58"/>
      <c r="N15" s="45" t="s">
        <v>382</v>
      </c>
      <c r="O15" s="84"/>
    </row>
    <row r="16" spans="1:15">
      <c r="A16" s="44" t="s">
        <v>13</v>
      </c>
      <c r="B16" s="75"/>
      <c r="C16" s="45">
        <v>2491</v>
      </c>
      <c r="D16" s="48">
        <v>364843</v>
      </c>
      <c r="E16" s="48">
        <v>7153</v>
      </c>
      <c r="F16" s="48" t="s">
        <v>387</v>
      </c>
      <c r="G16" s="45" t="s">
        <v>385</v>
      </c>
      <c r="H16" s="48">
        <v>792</v>
      </c>
      <c r="I16" s="45" t="s">
        <v>326</v>
      </c>
      <c r="J16" s="56" t="s">
        <v>90</v>
      </c>
      <c r="K16" s="82">
        <v>0.99</v>
      </c>
      <c r="L16" s="58">
        <v>1.2</v>
      </c>
      <c r="M16" s="58"/>
      <c r="N16" s="45" t="s">
        <v>382</v>
      </c>
      <c r="O16" s="84"/>
    </row>
    <row r="17" spans="1:15">
      <c r="A17" s="44" t="s">
        <v>13</v>
      </c>
      <c r="B17" s="75"/>
      <c r="C17" s="45">
        <v>2492</v>
      </c>
      <c r="D17" s="48">
        <v>364852</v>
      </c>
      <c r="E17" s="48">
        <v>7153</v>
      </c>
      <c r="F17" s="48" t="s">
        <v>387</v>
      </c>
      <c r="G17" s="45" t="s">
        <v>385</v>
      </c>
      <c r="H17" s="48">
        <v>497</v>
      </c>
      <c r="I17" s="45" t="s">
        <v>326</v>
      </c>
      <c r="J17" s="56" t="s">
        <v>261</v>
      </c>
      <c r="K17" s="82">
        <v>0.99</v>
      </c>
      <c r="L17" s="58">
        <v>1.2</v>
      </c>
      <c r="M17" s="58"/>
      <c r="N17" s="45" t="s">
        <v>382</v>
      </c>
      <c r="O17" s="84"/>
    </row>
    <row r="18" spans="1:15" ht="22.5">
      <c r="A18" s="47" t="s">
        <v>19</v>
      </c>
      <c r="B18" s="76"/>
      <c r="C18" s="45">
        <v>2493</v>
      </c>
      <c r="D18" s="48">
        <v>364870</v>
      </c>
      <c r="E18" s="48">
        <v>7153</v>
      </c>
      <c r="F18" s="48" t="s">
        <v>387</v>
      </c>
      <c r="G18" s="45" t="s">
        <v>385</v>
      </c>
      <c r="H18" s="48">
        <v>349</v>
      </c>
      <c r="I18" s="45" t="s">
        <v>326</v>
      </c>
      <c r="J18" s="56" t="s">
        <v>261</v>
      </c>
      <c r="K18" s="82">
        <v>0.99</v>
      </c>
      <c r="L18" s="58">
        <v>1.2</v>
      </c>
      <c r="M18" s="58"/>
      <c r="N18" s="45" t="s">
        <v>382</v>
      </c>
      <c r="O18" s="84"/>
    </row>
    <row r="19" spans="1:15" ht="15">
      <c r="A19" s="47"/>
      <c r="B19" s="76"/>
      <c r="C19" s="45"/>
      <c r="D19" s="45"/>
      <c r="E19" s="45"/>
      <c r="F19" s="45"/>
      <c r="G19" s="45"/>
      <c r="H19" s="45"/>
      <c r="I19" s="45"/>
      <c r="J19" s="56"/>
      <c r="K19" s="82"/>
      <c r="L19" s="58"/>
      <c r="M19" s="58"/>
      <c r="N19" s="45"/>
      <c r="O19" s="24"/>
    </row>
    <row r="20" spans="1:15" ht="15" customHeight="1">
      <c r="A20" s="44" t="s">
        <v>13</v>
      </c>
      <c r="B20" s="75"/>
      <c r="C20" s="45">
        <v>2461</v>
      </c>
      <c r="D20" s="45">
        <v>354476</v>
      </c>
      <c r="E20" s="45">
        <v>7143</v>
      </c>
      <c r="F20" s="45" t="s">
        <v>388</v>
      </c>
      <c r="G20" s="45" t="s">
        <v>389</v>
      </c>
      <c r="H20" s="45">
        <v>931</v>
      </c>
      <c r="I20" s="592" t="s">
        <v>326</v>
      </c>
      <c r="J20" s="593" t="s">
        <v>83</v>
      </c>
      <c r="K20" s="594">
        <v>1.35</v>
      </c>
      <c r="L20" s="595">
        <v>1.5</v>
      </c>
      <c r="M20" s="58"/>
      <c r="N20" s="45" t="s">
        <v>382</v>
      </c>
      <c r="O20" s="558" t="s">
        <v>328</v>
      </c>
    </row>
    <row r="21" spans="1:15">
      <c r="A21" s="44" t="s">
        <v>13</v>
      </c>
      <c r="B21" s="75"/>
      <c r="C21" s="45">
        <v>2462</v>
      </c>
      <c r="D21" s="45">
        <v>354485</v>
      </c>
      <c r="E21" s="45">
        <v>7143</v>
      </c>
      <c r="F21" s="45" t="s">
        <v>388</v>
      </c>
      <c r="G21" s="45" t="s">
        <v>389</v>
      </c>
      <c r="H21" s="45">
        <v>935</v>
      </c>
      <c r="I21" s="592" t="s">
        <v>326</v>
      </c>
      <c r="J21" s="593" t="s">
        <v>261</v>
      </c>
      <c r="K21" s="594">
        <v>1.35</v>
      </c>
      <c r="L21" s="595">
        <v>1.5</v>
      </c>
      <c r="M21" s="58"/>
      <c r="N21" s="45" t="s">
        <v>382</v>
      </c>
      <c r="O21" s="558"/>
    </row>
    <row r="22" spans="1:15" ht="22.5">
      <c r="A22" s="47" t="s">
        <v>19</v>
      </c>
      <c r="B22" s="76"/>
      <c r="C22" s="45">
        <v>2463</v>
      </c>
      <c r="D22" s="45">
        <v>354494</v>
      </c>
      <c r="E22" s="45">
        <v>7143</v>
      </c>
      <c r="F22" s="45" t="s">
        <v>388</v>
      </c>
      <c r="G22" s="45" t="s">
        <v>389</v>
      </c>
      <c r="H22" s="45">
        <v>525</v>
      </c>
      <c r="I22" s="592" t="s">
        <v>326</v>
      </c>
      <c r="J22" s="593" t="s">
        <v>261</v>
      </c>
      <c r="K22" s="594">
        <v>1.35</v>
      </c>
      <c r="L22" s="595">
        <v>1.5</v>
      </c>
      <c r="M22" s="58"/>
      <c r="N22" s="45" t="s">
        <v>382</v>
      </c>
      <c r="O22" s="558"/>
    </row>
    <row r="23" spans="1:15">
      <c r="A23" s="47"/>
      <c r="B23" s="76"/>
      <c r="C23" s="45"/>
      <c r="D23" s="45"/>
      <c r="E23" s="45"/>
      <c r="F23" s="45"/>
      <c r="G23" s="45"/>
      <c r="H23" s="45"/>
      <c r="I23" s="45"/>
      <c r="J23" s="56"/>
      <c r="K23" s="82"/>
      <c r="L23" s="58"/>
      <c r="M23" s="58"/>
      <c r="N23" s="45"/>
      <c r="O23" s="83"/>
    </row>
    <row r="24" spans="1:15">
      <c r="A24" s="47"/>
      <c r="B24" s="76"/>
      <c r="C24" s="45"/>
      <c r="D24" s="45"/>
      <c r="E24" s="45"/>
      <c r="F24" s="45"/>
      <c r="G24" s="45"/>
      <c r="H24" s="45"/>
      <c r="I24" s="45"/>
      <c r="J24" s="56"/>
      <c r="K24" s="82"/>
      <c r="L24" s="58"/>
      <c r="M24" s="58"/>
      <c r="N24" s="45"/>
      <c r="O24" s="83"/>
    </row>
    <row r="25" spans="1:15" ht="15" customHeight="1">
      <c r="A25" s="44" t="s">
        <v>13</v>
      </c>
      <c r="B25" s="75"/>
      <c r="C25" s="45">
        <v>2467</v>
      </c>
      <c r="D25" s="45">
        <v>354530</v>
      </c>
      <c r="E25" s="45">
        <v>7145</v>
      </c>
      <c r="F25" s="45" t="s">
        <v>390</v>
      </c>
      <c r="G25" s="45" t="s">
        <v>389</v>
      </c>
      <c r="H25" s="597">
        <v>1274</v>
      </c>
      <c r="I25" s="592" t="s">
        <v>326</v>
      </c>
      <c r="J25" s="593" t="s">
        <v>83</v>
      </c>
      <c r="K25" s="594">
        <v>1.45</v>
      </c>
      <c r="L25" s="595">
        <v>1.6</v>
      </c>
      <c r="M25" s="58"/>
      <c r="N25" s="45" t="s">
        <v>382</v>
      </c>
      <c r="O25" s="558" t="s">
        <v>328</v>
      </c>
    </row>
    <row r="26" spans="1:15">
      <c r="A26" s="44" t="s">
        <v>13</v>
      </c>
      <c r="B26" s="75"/>
      <c r="C26" s="45">
        <v>2468</v>
      </c>
      <c r="D26" s="45">
        <v>354559</v>
      </c>
      <c r="E26" s="45">
        <v>7145</v>
      </c>
      <c r="F26" s="45" t="s">
        <v>390</v>
      </c>
      <c r="G26" s="45" t="s">
        <v>389</v>
      </c>
      <c r="H26" s="597">
        <v>1291</v>
      </c>
      <c r="I26" s="592" t="s">
        <v>326</v>
      </c>
      <c r="J26" s="593" t="s">
        <v>261</v>
      </c>
      <c r="K26" s="594">
        <v>1.45</v>
      </c>
      <c r="L26" s="595">
        <v>1.6</v>
      </c>
      <c r="M26" s="58"/>
      <c r="N26" s="45" t="s">
        <v>382</v>
      </c>
      <c r="O26" s="558"/>
    </row>
    <row r="27" spans="1:15" ht="22.5">
      <c r="A27" s="47" t="s">
        <v>19</v>
      </c>
      <c r="B27" s="76"/>
      <c r="C27" s="45">
        <v>2469</v>
      </c>
      <c r="D27" s="45">
        <v>354568</v>
      </c>
      <c r="E27" s="45">
        <v>7145</v>
      </c>
      <c r="F27" s="45" t="s">
        <v>390</v>
      </c>
      <c r="G27" s="45" t="s">
        <v>389</v>
      </c>
      <c r="H27" s="592">
        <v>693</v>
      </c>
      <c r="I27" s="592" t="s">
        <v>326</v>
      </c>
      <c r="J27" s="593" t="s">
        <v>261</v>
      </c>
      <c r="K27" s="594">
        <v>1.45</v>
      </c>
      <c r="L27" s="595">
        <v>1.6</v>
      </c>
      <c r="M27" s="58"/>
      <c r="N27" s="45" t="s">
        <v>382</v>
      </c>
      <c r="O27" s="558"/>
    </row>
    <row r="28" spans="1:15">
      <c r="A28" s="44" t="s">
        <v>13</v>
      </c>
      <c r="B28" s="75"/>
      <c r="C28" s="45">
        <v>2476</v>
      </c>
      <c r="D28" s="48">
        <v>354622</v>
      </c>
      <c r="E28" s="48">
        <v>7148</v>
      </c>
      <c r="F28" s="48" t="s">
        <v>391</v>
      </c>
      <c r="G28" s="45" t="s">
        <v>389</v>
      </c>
      <c r="H28" s="591">
        <v>1512</v>
      </c>
      <c r="I28" s="592" t="s">
        <v>326</v>
      </c>
      <c r="J28" s="593" t="s">
        <v>90</v>
      </c>
      <c r="K28" s="594">
        <v>1.23</v>
      </c>
      <c r="L28" s="596">
        <v>1.4</v>
      </c>
      <c r="M28" s="59"/>
      <c r="N28" s="45" t="s">
        <v>382</v>
      </c>
      <c r="O28" s="84"/>
    </row>
    <row r="29" spans="1:15">
      <c r="A29" s="44" t="s">
        <v>13</v>
      </c>
      <c r="B29" s="75"/>
      <c r="C29" s="45">
        <v>2477</v>
      </c>
      <c r="D29" s="48">
        <v>354631</v>
      </c>
      <c r="E29" s="48">
        <v>7148</v>
      </c>
      <c r="F29" s="48" t="s">
        <v>391</v>
      </c>
      <c r="G29" s="45" t="s">
        <v>389</v>
      </c>
      <c r="H29" s="79">
        <v>656</v>
      </c>
      <c r="I29" s="592" t="s">
        <v>326</v>
      </c>
      <c r="J29" s="593" t="s">
        <v>261</v>
      </c>
      <c r="K29" s="594">
        <v>1.23</v>
      </c>
      <c r="L29" s="596">
        <v>1.4</v>
      </c>
      <c r="M29" s="59"/>
      <c r="N29" s="45" t="s">
        <v>382</v>
      </c>
      <c r="O29" s="84"/>
    </row>
    <row r="30" spans="1:15" ht="22.5">
      <c r="A30" s="47" t="s">
        <v>19</v>
      </c>
      <c r="B30" s="76"/>
      <c r="C30" s="45">
        <v>2478</v>
      </c>
      <c r="D30" s="48">
        <v>354640</v>
      </c>
      <c r="E30" s="48">
        <v>7148</v>
      </c>
      <c r="F30" s="48" t="s">
        <v>391</v>
      </c>
      <c r="G30" s="45" t="s">
        <v>389</v>
      </c>
      <c r="H30" s="79">
        <v>391</v>
      </c>
      <c r="I30" s="592" t="s">
        <v>326</v>
      </c>
      <c r="J30" s="593" t="s">
        <v>261</v>
      </c>
      <c r="K30" s="594">
        <v>1.23</v>
      </c>
      <c r="L30" s="596">
        <v>1.4</v>
      </c>
      <c r="M30" s="59"/>
      <c r="N30" s="45" t="s">
        <v>382</v>
      </c>
      <c r="O30" s="84"/>
    </row>
    <row r="31" spans="1:15">
      <c r="A31" s="44" t="s">
        <v>13</v>
      </c>
      <c r="B31" s="75"/>
      <c r="C31" s="45">
        <v>2488</v>
      </c>
      <c r="D31" s="48">
        <v>354741</v>
      </c>
      <c r="E31" s="48">
        <v>7152</v>
      </c>
      <c r="F31" s="48" t="s">
        <v>392</v>
      </c>
      <c r="G31" s="45" t="s">
        <v>389</v>
      </c>
      <c r="H31" s="48">
        <v>900</v>
      </c>
      <c r="I31" s="45" t="s">
        <v>326</v>
      </c>
      <c r="J31" s="593" t="s">
        <v>90</v>
      </c>
      <c r="K31" s="594">
        <v>1.0900000000000001</v>
      </c>
      <c r="L31" s="595">
        <v>1.3</v>
      </c>
      <c r="M31" s="58"/>
      <c r="N31" s="45" t="s">
        <v>382</v>
      </c>
      <c r="O31" s="84"/>
    </row>
    <row r="32" spans="1:15">
      <c r="A32" s="44" t="s">
        <v>13</v>
      </c>
      <c r="B32" s="75"/>
      <c r="C32" s="45">
        <v>2489</v>
      </c>
      <c r="D32" s="48">
        <v>354750</v>
      </c>
      <c r="E32" s="48">
        <v>7152</v>
      </c>
      <c r="F32" s="48" t="s">
        <v>392</v>
      </c>
      <c r="G32" s="45" t="s">
        <v>389</v>
      </c>
      <c r="H32" s="48">
        <v>589</v>
      </c>
      <c r="I32" s="45" t="s">
        <v>326</v>
      </c>
      <c r="J32" s="593" t="s">
        <v>261</v>
      </c>
      <c r="K32" s="594">
        <v>1.0900000000000001</v>
      </c>
      <c r="L32" s="595">
        <v>1.3</v>
      </c>
      <c r="M32" s="58"/>
      <c r="N32" s="45" t="s">
        <v>382</v>
      </c>
      <c r="O32" s="84"/>
    </row>
    <row r="33" spans="1:15" ht="22.5">
      <c r="A33" s="47" t="s">
        <v>19</v>
      </c>
      <c r="B33" s="76"/>
      <c r="C33" s="45">
        <v>2490</v>
      </c>
      <c r="D33" s="48">
        <v>354760</v>
      </c>
      <c r="E33" s="48">
        <v>7152</v>
      </c>
      <c r="F33" s="48" t="s">
        <v>392</v>
      </c>
      <c r="G33" s="45" t="s">
        <v>389</v>
      </c>
      <c r="H33" s="48">
        <v>403</v>
      </c>
      <c r="I33" s="45" t="s">
        <v>326</v>
      </c>
      <c r="J33" s="593" t="s">
        <v>261</v>
      </c>
      <c r="K33" s="594">
        <v>1.0900000000000001</v>
      </c>
      <c r="L33" s="595">
        <v>1.3</v>
      </c>
      <c r="M33" s="58"/>
      <c r="N33" s="45" t="s">
        <v>382</v>
      </c>
      <c r="O33" s="84"/>
    </row>
    <row r="34" spans="1:15">
      <c r="A34" s="47"/>
      <c r="B34" s="76"/>
      <c r="C34" s="45"/>
      <c r="D34" s="45"/>
      <c r="E34" s="45"/>
      <c r="F34" s="45"/>
      <c r="G34" s="45"/>
      <c r="H34" s="45"/>
      <c r="I34" s="45"/>
      <c r="J34" s="56"/>
      <c r="K34" s="82"/>
      <c r="L34" s="58"/>
      <c r="M34" s="58"/>
      <c r="N34" s="45"/>
      <c r="O34" s="83"/>
    </row>
    <row r="35" spans="1:15" ht="15" customHeight="1">
      <c r="A35" s="44" t="s">
        <v>13</v>
      </c>
      <c r="B35" s="75"/>
      <c r="C35" s="45">
        <v>2470</v>
      </c>
      <c r="D35" s="45">
        <v>354577</v>
      </c>
      <c r="E35" s="45">
        <v>7146</v>
      </c>
      <c r="F35" s="45" t="s">
        <v>393</v>
      </c>
      <c r="G35" s="45" t="s">
        <v>385</v>
      </c>
      <c r="H35" s="592">
        <v>686</v>
      </c>
      <c r="I35" s="592" t="s">
        <v>326</v>
      </c>
      <c r="J35" s="593" t="s">
        <v>83</v>
      </c>
      <c r="K35" s="594">
        <v>1.45</v>
      </c>
      <c r="L35" s="595">
        <v>1.6</v>
      </c>
      <c r="M35" s="58"/>
      <c r="N35" s="45" t="s">
        <v>382</v>
      </c>
      <c r="O35" s="558" t="s">
        <v>328</v>
      </c>
    </row>
    <row r="36" spans="1:15">
      <c r="A36" s="44" t="s">
        <v>13</v>
      </c>
      <c r="B36" s="75"/>
      <c r="C36" s="45">
        <v>2471</v>
      </c>
      <c r="D36" s="45">
        <v>354586</v>
      </c>
      <c r="E36" s="45">
        <v>7146</v>
      </c>
      <c r="F36" s="45" t="s">
        <v>393</v>
      </c>
      <c r="G36" s="45" t="s">
        <v>385</v>
      </c>
      <c r="H36" s="592">
        <v>641</v>
      </c>
      <c r="I36" s="592" t="s">
        <v>326</v>
      </c>
      <c r="J36" s="85" t="s">
        <v>261</v>
      </c>
      <c r="K36" s="86">
        <v>1.45</v>
      </c>
      <c r="L36" s="595">
        <v>1.6</v>
      </c>
      <c r="M36" s="58"/>
      <c r="N36" s="45" t="s">
        <v>382</v>
      </c>
      <c r="O36" s="558"/>
    </row>
    <row r="37" spans="1:15" ht="22.5">
      <c r="A37" s="77" t="s">
        <v>19</v>
      </c>
      <c r="B37" s="78"/>
      <c r="C37" s="45">
        <v>2472</v>
      </c>
      <c r="D37" s="79">
        <v>368170</v>
      </c>
      <c r="E37" s="79">
        <v>7146</v>
      </c>
      <c r="F37" s="79" t="s">
        <v>393</v>
      </c>
      <c r="G37" s="79" t="s">
        <v>385</v>
      </c>
      <c r="H37" s="79">
        <v>358</v>
      </c>
      <c r="I37" s="79" t="s">
        <v>326</v>
      </c>
      <c r="J37" s="85" t="s">
        <v>261</v>
      </c>
      <c r="K37" s="86">
        <v>1.45</v>
      </c>
      <c r="L37" s="87">
        <v>1.6</v>
      </c>
      <c r="M37" s="79"/>
      <c r="N37" s="79" t="s">
        <v>382</v>
      </c>
      <c r="O37" s="558"/>
    </row>
    <row r="38" spans="1:15">
      <c r="A38" s="44" t="s">
        <v>13</v>
      </c>
      <c r="B38" s="75"/>
      <c r="C38" s="45">
        <v>2485</v>
      </c>
      <c r="D38" s="48">
        <v>354714</v>
      </c>
      <c r="E38" s="48">
        <v>7151</v>
      </c>
      <c r="F38" s="48" t="s">
        <v>394</v>
      </c>
      <c r="G38" s="45" t="s">
        <v>385</v>
      </c>
      <c r="H38" s="48">
        <v>735</v>
      </c>
      <c r="I38" s="45" t="s">
        <v>326</v>
      </c>
      <c r="J38" s="56" t="s">
        <v>83</v>
      </c>
      <c r="K38" s="82">
        <v>1.27</v>
      </c>
      <c r="L38" s="58">
        <v>1.47</v>
      </c>
      <c r="M38" s="58"/>
      <c r="N38" s="45" t="s">
        <v>382</v>
      </c>
      <c r="O38" s="84"/>
    </row>
    <row r="39" spans="1:15">
      <c r="A39" s="44" t="s">
        <v>13</v>
      </c>
      <c r="B39" s="75"/>
      <c r="C39" s="45">
        <v>2486</v>
      </c>
      <c r="D39" s="48">
        <v>354723</v>
      </c>
      <c r="E39" s="48">
        <v>7151</v>
      </c>
      <c r="F39" s="48" t="s">
        <v>394</v>
      </c>
      <c r="G39" s="45" t="s">
        <v>385</v>
      </c>
      <c r="H39" s="49">
        <v>1127</v>
      </c>
      <c r="I39" s="45" t="s">
        <v>326</v>
      </c>
      <c r="J39" s="56" t="s">
        <v>261</v>
      </c>
      <c r="K39" s="82">
        <v>1.27</v>
      </c>
      <c r="L39" s="58">
        <v>1.47</v>
      </c>
      <c r="M39" s="58"/>
      <c r="N39" s="45" t="s">
        <v>382</v>
      </c>
      <c r="O39" s="84"/>
    </row>
    <row r="40" spans="1:15" ht="22.5">
      <c r="A40" s="47" t="s">
        <v>19</v>
      </c>
      <c r="B40" s="76"/>
      <c r="C40" s="45">
        <v>2487</v>
      </c>
      <c r="D40" s="48">
        <v>354732</v>
      </c>
      <c r="E40" s="48">
        <v>7151</v>
      </c>
      <c r="F40" s="48" t="s">
        <v>394</v>
      </c>
      <c r="G40" s="45" t="s">
        <v>385</v>
      </c>
      <c r="H40" s="48">
        <v>435</v>
      </c>
      <c r="I40" s="45" t="s">
        <v>326</v>
      </c>
      <c r="J40" s="56" t="s">
        <v>261</v>
      </c>
      <c r="K40" s="82">
        <v>1.27</v>
      </c>
      <c r="L40" s="58">
        <v>1.47</v>
      </c>
      <c r="M40" s="58"/>
      <c r="N40" s="45" t="s">
        <v>382</v>
      </c>
      <c r="O40" s="84"/>
    </row>
    <row r="41" spans="1:15">
      <c r="A41" s="47"/>
      <c r="B41" s="76"/>
      <c r="C41" s="45"/>
      <c r="D41" s="48"/>
      <c r="E41" s="48"/>
      <c r="F41" s="48"/>
      <c r="G41" s="45"/>
      <c r="H41" s="48"/>
      <c r="I41" s="45"/>
      <c r="J41" s="56"/>
      <c r="K41" s="82"/>
      <c r="L41" s="59"/>
      <c r="M41" s="59"/>
      <c r="N41" s="45"/>
      <c r="O41" s="84"/>
    </row>
    <row r="42" spans="1:15">
      <c r="A42" s="44" t="s">
        <v>13</v>
      </c>
      <c r="B42" s="75"/>
      <c r="C42" s="45">
        <v>2479</v>
      </c>
      <c r="D42" s="48">
        <v>354650</v>
      </c>
      <c r="E42" s="79">
        <v>7149</v>
      </c>
      <c r="F42" s="79" t="s">
        <v>395</v>
      </c>
      <c r="G42" s="592" t="s">
        <v>396</v>
      </c>
      <c r="H42" s="591">
        <v>1044</v>
      </c>
      <c r="I42" s="592" t="s">
        <v>326</v>
      </c>
      <c r="J42" s="593" t="s">
        <v>90</v>
      </c>
      <c r="K42" s="594">
        <v>1.23</v>
      </c>
      <c r="L42" s="596">
        <v>1.4</v>
      </c>
      <c r="M42" s="59"/>
      <c r="N42" s="45" t="s">
        <v>382</v>
      </c>
      <c r="O42" s="84"/>
    </row>
    <row r="43" spans="1:15">
      <c r="A43" s="44" t="s">
        <v>13</v>
      </c>
      <c r="B43" s="75"/>
      <c r="C43" s="45">
        <v>2480</v>
      </c>
      <c r="D43" s="48">
        <v>354669</v>
      </c>
      <c r="E43" s="79">
        <v>7149</v>
      </c>
      <c r="F43" s="79" t="s">
        <v>395</v>
      </c>
      <c r="G43" s="592" t="s">
        <v>396</v>
      </c>
      <c r="H43" s="79">
        <v>452</v>
      </c>
      <c r="I43" s="592" t="s">
        <v>326</v>
      </c>
      <c r="J43" s="593" t="s">
        <v>261</v>
      </c>
      <c r="K43" s="594">
        <v>1.23</v>
      </c>
      <c r="L43" s="596">
        <v>1.4</v>
      </c>
      <c r="M43" s="59"/>
      <c r="N43" s="45" t="s">
        <v>382</v>
      </c>
      <c r="O43" s="84"/>
    </row>
    <row r="44" spans="1:15" ht="22.5">
      <c r="A44" s="47" t="s">
        <v>19</v>
      </c>
      <c r="B44" s="76"/>
      <c r="C44" s="45">
        <v>2481</v>
      </c>
      <c r="D44" s="48">
        <v>354678</v>
      </c>
      <c r="E44" s="79">
        <v>7149</v>
      </c>
      <c r="F44" s="79" t="s">
        <v>395</v>
      </c>
      <c r="G44" s="592" t="s">
        <v>396</v>
      </c>
      <c r="H44" s="79">
        <v>271</v>
      </c>
      <c r="I44" s="592" t="s">
        <v>326</v>
      </c>
      <c r="J44" s="593" t="s">
        <v>261</v>
      </c>
      <c r="K44" s="594">
        <v>1.23</v>
      </c>
      <c r="L44" s="596">
        <v>1.4</v>
      </c>
      <c r="M44" s="59"/>
      <c r="N44" s="45" t="s">
        <v>382</v>
      </c>
      <c r="O44" s="84"/>
    </row>
    <row r="45" spans="1:15">
      <c r="A45" s="44" t="s">
        <v>13</v>
      </c>
      <c r="B45" s="75"/>
      <c r="C45" s="45">
        <v>2482</v>
      </c>
      <c r="D45" s="48">
        <v>354687</v>
      </c>
      <c r="E45" s="48">
        <v>7150</v>
      </c>
      <c r="F45" s="48" t="s">
        <v>397</v>
      </c>
      <c r="G45" s="45" t="s">
        <v>396</v>
      </c>
      <c r="H45" s="79">
        <v>735</v>
      </c>
      <c r="I45" s="592" t="s">
        <v>326</v>
      </c>
      <c r="J45" s="593" t="s">
        <v>83</v>
      </c>
      <c r="K45" s="594">
        <v>1.27</v>
      </c>
      <c r="L45" s="595">
        <v>1.47</v>
      </c>
      <c r="M45" s="58"/>
      <c r="N45" s="45" t="s">
        <v>382</v>
      </c>
      <c r="O45" s="84"/>
    </row>
    <row r="46" spans="1:15">
      <c r="A46" s="44" t="s">
        <v>13</v>
      </c>
      <c r="B46" s="75"/>
      <c r="C46" s="45">
        <v>2483</v>
      </c>
      <c r="D46" s="48">
        <v>354696</v>
      </c>
      <c r="E46" s="48">
        <v>7150</v>
      </c>
      <c r="F46" s="48" t="s">
        <v>397</v>
      </c>
      <c r="G46" s="45" t="s">
        <v>396</v>
      </c>
      <c r="H46" s="591">
        <v>1127</v>
      </c>
      <c r="I46" s="592" t="s">
        <v>326</v>
      </c>
      <c r="J46" s="593" t="s">
        <v>261</v>
      </c>
      <c r="K46" s="594">
        <v>1.27</v>
      </c>
      <c r="L46" s="595">
        <v>1.47</v>
      </c>
      <c r="M46" s="58"/>
      <c r="N46" s="45" t="s">
        <v>382</v>
      </c>
      <c r="O46" s="84"/>
    </row>
    <row r="47" spans="1:15" ht="22.5">
      <c r="A47" s="47" t="s">
        <v>19</v>
      </c>
      <c r="B47" s="76"/>
      <c r="C47" s="45">
        <v>2484</v>
      </c>
      <c r="D47" s="48">
        <v>354705</v>
      </c>
      <c r="E47" s="48">
        <v>7150</v>
      </c>
      <c r="F47" s="48" t="s">
        <v>397</v>
      </c>
      <c r="G47" s="45" t="s">
        <v>396</v>
      </c>
      <c r="H47" s="79">
        <v>435</v>
      </c>
      <c r="I47" s="592" t="s">
        <v>326</v>
      </c>
      <c r="J47" s="593" t="s">
        <v>261</v>
      </c>
      <c r="K47" s="594">
        <v>1.27</v>
      </c>
      <c r="L47" s="595">
        <v>1.47</v>
      </c>
      <c r="M47" s="58"/>
      <c r="N47" s="45" t="s">
        <v>382</v>
      </c>
      <c r="O47" s="84"/>
    </row>
    <row r="48" spans="1:15">
      <c r="A48" s="47"/>
      <c r="B48" s="76"/>
      <c r="C48" s="45"/>
      <c r="D48" s="48"/>
      <c r="E48" s="48"/>
      <c r="F48" s="48"/>
      <c r="G48" s="45"/>
      <c r="H48" s="48"/>
      <c r="I48" s="45"/>
      <c r="J48" s="56"/>
      <c r="K48" s="82"/>
      <c r="L48" s="58"/>
      <c r="M48" s="58"/>
      <c r="N48" s="45"/>
      <c r="O48" s="84"/>
    </row>
    <row r="49" spans="1:16" ht="15" customHeight="1">
      <c r="A49" s="44" t="s">
        <v>13</v>
      </c>
      <c r="B49" s="75"/>
      <c r="C49" s="45">
        <v>2494</v>
      </c>
      <c r="D49" s="48">
        <v>354833</v>
      </c>
      <c r="E49" s="48">
        <v>7154</v>
      </c>
      <c r="F49" s="48" t="s">
        <v>398</v>
      </c>
      <c r="G49" s="45" t="s">
        <v>298</v>
      </c>
      <c r="H49" s="49"/>
      <c r="I49" s="45" t="s">
        <v>326</v>
      </c>
      <c r="J49" s="56" t="s">
        <v>83</v>
      </c>
      <c r="K49" s="82"/>
      <c r="L49" s="58"/>
      <c r="M49" s="58"/>
      <c r="N49" s="45" t="s">
        <v>382</v>
      </c>
      <c r="O49" s="558" t="s">
        <v>399</v>
      </c>
      <c r="P49" s="559"/>
    </row>
    <row r="50" spans="1:16">
      <c r="A50" s="44" t="s">
        <v>13</v>
      </c>
      <c r="B50" s="75"/>
      <c r="C50" s="45">
        <v>2495</v>
      </c>
      <c r="D50" s="48">
        <v>354851</v>
      </c>
      <c r="E50" s="48">
        <v>7154</v>
      </c>
      <c r="F50" s="48" t="s">
        <v>398</v>
      </c>
      <c r="G50" s="45" t="s">
        <v>298</v>
      </c>
      <c r="H50" s="49"/>
      <c r="I50" s="45" t="s">
        <v>326</v>
      </c>
      <c r="J50" s="56" t="s">
        <v>261</v>
      </c>
      <c r="K50" s="82"/>
      <c r="L50" s="58"/>
      <c r="M50" s="58"/>
      <c r="N50" s="45" t="s">
        <v>382</v>
      </c>
      <c r="O50" s="558"/>
      <c r="P50" s="559"/>
    </row>
    <row r="51" spans="1:16" ht="22.5">
      <c r="A51" s="47" t="s">
        <v>19</v>
      </c>
      <c r="B51" s="76"/>
      <c r="C51" s="45">
        <v>2496</v>
      </c>
      <c r="D51" s="48">
        <v>354860</v>
      </c>
      <c r="E51" s="48">
        <v>7154</v>
      </c>
      <c r="F51" s="48" t="s">
        <v>398</v>
      </c>
      <c r="G51" s="45" t="s">
        <v>298</v>
      </c>
      <c r="H51" s="48"/>
      <c r="I51" s="45" t="s">
        <v>326</v>
      </c>
      <c r="J51" s="56" t="s">
        <v>261</v>
      </c>
      <c r="K51" s="82"/>
      <c r="L51" s="58"/>
      <c r="M51" s="58"/>
      <c r="N51" s="45" t="s">
        <v>382</v>
      </c>
      <c r="O51" s="558"/>
      <c r="P51" s="559"/>
    </row>
    <row r="52" spans="1:16">
      <c r="A52" s="44" t="s">
        <v>13</v>
      </c>
      <c r="B52" s="75"/>
      <c r="C52" s="45">
        <v>2497</v>
      </c>
      <c r="D52" s="48">
        <v>354889</v>
      </c>
      <c r="E52" s="48">
        <v>7155</v>
      </c>
      <c r="F52" s="48" t="s">
        <v>400</v>
      </c>
      <c r="G52" s="45" t="s">
        <v>298</v>
      </c>
      <c r="H52" s="49"/>
      <c r="I52" s="45" t="s">
        <v>326</v>
      </c>
      <c r="J52" s="56" t="s">
        <v>90</v>
      </c>
      <c r="K52" s="82"/>
      <c r="L52" s="58"/>
      <c r="M52" s="58"/>
      <c r="N52" s="45" t="s">
        <v>382</v>
      </c>
      <c r="O52" s="84"/>
      <c r="P52" s="559"/>
    </row>
    <row r="53" spans="1:16">
      <c r="A53" s="44" t="s">
        <v>13</v>
      </c>
      <c r="B53" s="75"/>
      <c r="C53" s="45">
        <v>2498</v>
      </c>
      <c r="D53" s="48">
        <v>354898</v>
      </c>
      <c r="E53" s="48">
        <v>7155</v>
      </c>
      <c r="F53" s="48" t="s">
        <v>400</v>
      </c>
      <c r="G53" s="45" t="s">
        <v>298</v>
      </c>
      <c r="H53" s="48"/>
      <c r="I53" s="45" t="s">
        <v>326</v>
      </c>
      <c r="J53" s="56" t="s">
        <v>261</v>
      </c>
      <c r="K53" s="82"/>
      <c r="L53" s="58"/>
      <c r="M53" s="58"/>
      <c r="N53" s="45" t="s">
        <v>382</v>
      </c>
      <c r="O53" s="84"/>
      <c r="P53" s="559"/>
    </row>
    <row r="54" spans="1:16" ht="22.5">
      <c r="A54" s="47" t="s">
        <v>19</v>
      </c>
      <c r="B54" s="76"/>
      <c r="C54" s="45">
        <v>2499</v>
      </c>
      <c r="D54" s="48">
        <v>354925</v>
      </c>
      <c r="E54" s="48">
        <v>7155</v>
      </c>
      <c r="F54" s="48" t="s">
        <v>400</v>
      </c>
      <c r="G54" s="45" t="s">
        <v>298</v>
      </c>
      <c r="H54" s="48"/>
      <c r="I54" s="45" t="s">
        <v>326</v>
      </c>
      <c r="J54" s="56" t="s">
        <v>261</v>
      </c>
      <c r="K54" s="82"/>
      <c r="L54" s="58"/>
      <c r="M54" s="58"/>
      <c r="N54" s="45" t="s">
        <v>382</v>
      </c>
      <c r="O54" s="84"/>
      <c r="P54" s="559"/>
    </row>
    <row r="55" spans="1:16">
      <c r="A55" s="44" t="s">
        <v>13</v>
      </c>
      <c r="B55" s="75"/>
      <c r="C55" s="45">
        <v>2500</v>
      </c>
      <c r="D55" s="48">
        <v>354934</v>
      </c>
      <c r="E55" s="48">
        <v>7156</v>
      </c>
      <c r="F55" s="48" t="s">
        <v>401</v>
      </c>
      <c r="G55" s="45" t="s">
        <v>298</v>
      </c>
      <c r="H55" s="48"/>
      <c r="I55" s="45" t="s">
        <v>326</v>
      </c>
      <c r="J55" s="56" t="s">
        <v>83</v>
      </c>
      <c r="K55" s="82"/>
      <c r="L55" s="58"/>
      <c r="M55" s="58"/>
      <c r="N55" s="45" t="s">
        <v>382</v>
      </c>
      <c r="O55" s="84"/>
      <c r="P55" s="559"/>
    </row>
    <row r="56" spans="1:16">
      <c r="A56" s="44" t="s">
        <v>13</v>
      </c>
      <c r="B56" s="75"/>
      <c r="C56" s="45">
        <v>2501</v>
      </c>
      <c r="D56" s="48">
        <v>354943</v>
      </c>
      <c r="E56" s="48">
        <v>7156</v>
      </c>
      <c r="F56" s="48" t="s">
        <v>401</v>
      </c>
      <c r="G56" s="45" t="s">
        <v>298</v>
      </c>
      <c r="H56" s="48"/>
      <c r="I56" s="45" t="s">
        <v>326</v>
      </c>
      <c r="J56" s="56" t="s">
        <v>261</v>
      </c>
      <c r="K56" s="82"/>
      <c r="L56" s="58"/>
      <c r="M56" s="58"/>
      <c r="N56" s="45" t="s">
        <v>382</v>
      </c>
      <c r="O56" s="84"/>
      <c r="P56" s="559"/>
    </row>
    <row r="57" spans="1:16" ht="22.5">
      <c r="A57" s="47" t="s">
        <v>19</v>
      </c>
      <c r="B57" s="76"/>
      <c r="C57" s="45">
        <v>2502</v>
      </c>
      <c r="D57" s="48">
        <v>354952</v>
      </c>
      <c r="E57" s="48">
        <v>7156</v>
      </c>
      <c r="F57" s="48" t="s">
        <v>401</v>
      </c>
      <c r="G57" s="45" t="s">
        <v>298</v>
      </c>
      <c r="H57" s="48"/>
      <c r="I57" s="45" t="s">
        <v>326</v>
      </c>
      <c r="J57" s="56" t="s">
        <v>261</v>
      </c>
      <c r="K57" s="82"/>
      <c r="L57" s="58"/>
      <c r="M57" s="58"/>
      <c r="N57" s="45" t="s">
        <v>382</v>
      </c>
      <c r="O57" s="84"/>
      <c r="P57" s="559"/>
    </row>
    <row r="58" spans="1:16">
      <c r="A58" s="50"/>
      <c r="B58" s="50"/>
      <c r="C58" s="51"/>
      <c r="D58" s="51"/>
      <c r="E58" s="51"/>
      <c r="F58" s="51"/>
      <c r="G58" s="52"/>
      <c r="H58" s="48"/>
      <c r="I58" s="45"/>
      <c r="J58" s="45"/>
      <c r="K58" s="45"/>
      <c r="L58" s="48"/>
      <c r="M58" s="48"/>
      <c r="N58" s="45"/>
      <c r="O58" s="84"/>
    </row>
    <row r="59" spans="1:16">
      <c r="A59" s="50"/>
      <c r="B59" s="50"/>
      <c r="C59" s="51"/>
      <c r="D59" s="51"/>
      <c r="E59" s="51"/>
      <c r="F59" s="51"/>
      <c r="G59" s="53" t="s">
        <v>227</v>
      </c>
      <c r="H59" s="54">
        <f>SUM(H1:H58)</f>
        <v>33965</v>
      </c>
      <c r="I59" s="48"/>
      <c r="J59" s="48"/>
      <c r="K59" s="48"/>
      <c r="L59" s="48"/>
      <c r="M59" s="48"/>
      <c r="N59" s="48"/>
      <c r="O59" s="84"/>
    </row>
    <row r="60" spans="1:16">
      <c r="A60" s="80"/>
      <c r="B60" s="80"/>
    </row>
  </sheetData>
  <mergeCells count="8">
    <mergeCell ref="O35:O37"/>
    <mergeCell ref="O49:O51"/>
    <mergeCell ref="P49:P57"/>
    <mergeCell ref="A1:F1"/>
    <mergeCell ref="O3:O5"/>
    <mergeCell ref="O6:O8"/>
    <mergeCell ref="O20:O22"/>
    <mergeCell ref="O25:O27"/>
  </mergeCells>
  <phoneticPr fontId="91" type="noConversion"/>
  <hyperlinks>
    <hyperlink ref="A5" r:id="rId1" tooltip="mailto:HOTLINE-S@H"/>
    <hyperlink ref="A12" r:id="rId2" tooltip="mailto:HOTLINE-S@H"/>
    <hyperlink ref="A22" r:id="rId3" tooltip="mailto:HOTLINE-S@H"/>
    <hyperlink ref="A8" r:id="rId4" tooltip="mailto:HOTLINE-S@H"/>
    <hyperlink ref="A27" r:id="rId5" tooltip="mailto:HOTLINE-S@H"/>
    <hyperlink ref="A37" r:id="rId6" tooltip="mailto:HOTLINE-S@H"/>
    <hyperlink ref="A15" r:id="rId7" tooltip="mailto:HOTLINE-S@H"/>
    <hyperlink ref="A30" r:id="rId8" tooltip="mailto:HOTLINE-S@H"/>
    <hyperlink ref="A44" r:id="rId9" tooltip="mailto:HOTLINE-S@H"/>
    <hyperlink ref="A47" r:id="rId10" tooltip="mailto:HOTLINE-S@H"/>
    <hyperlink ref="A40" r:id="rId11" tooltip="mailto:HOTLINE-S@H"/>
    <hyperlink ref="A33" r:id="rId12" tooltip="mailto:HOTLINE-S@H"/>
    <hyperlink ref="A18" r:id="rId13" tooltip="mailto:HOTLINE-S@H"/>
    <hyperlink ref="A51" r:id="rId14" tooltip="mailto:HOTLINE-S@H"/>
    <hyperlink ref="A54" r:id="rId15" tooltip="mailto:HOTLINE-S@H"/>
    <hyperlink ref="A57" r:id="rId16" tooltip="mailto:HOTLINE-S@H"/>
  </hyperlinks>
  <pageMargins left="0.75138888888888899" right="0.75138888888888899" top="1" bottom="1" header="0.51180555555555596" footer="0.51180555555555596"/>
  <pageSetup paperSize="9" scale="77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workbookViewId="0">
      <selection activeCell="D15" sqref="D15:D17"/>
    </sheetView>
  </sheetViews>
  <sheetFormatPr defaultColWidth="9" defaultRowHeight="13.5"/>
  <cols>
    <col min="2" max="3" width="9" customWidth="1"/>
    <col min="5" max="5" width="33.125" customWidth="1"/>
    <col min="6" max="7" width="18" customWidth="1"/>
    <col min="9" max="9" width="28" customWidth="1"/>
    <col min="10" max="11" width="15.25" customWidth="1"/>
    <col min="12" max="13" width="9" customWidth="1"/>
  </cols>
  <sheetData>
    <row r="1" spans="1:13" s="60" customFormat="1" ht="15">
      <c r="A1" s="560" t="s">
        <v>402</v>
      </c>
      <c r="B1" s="560"/>
      <c r="C1" s="560"/>
      <c r="D1" s="560"/>
      <c r="E1" s="560"/>
      <c r="F1" s="61"/>
      <c r="G1" s="61"/>
      <c r="H1" s="61"/>
      <c r="I1" s="61"/>
      <c r="J1" s="61"/>
      <c r="K1" s="61"/>
      <c r="L1" s="61"/>
      <c r="M1" s="61"/>
    </row>
    <row r="2" spans="1:13" ht="31.5">
      <c r="A2" s="62" t="s">
        <v>0</v>
      </c>
      <c r="B2" s="63" t="s">
        <v>146</v>
      </c>
      <c r="C2" s="63" t="s">
        <v>1</v>
      </c>
      <c r="D2" s="63" t="s">
        <v>2</v>
      </c>
      <c r="E2" s="63" t="s">
        <v>3</v>
      </c>
      <c r="F2" s="63" t="s">
        <v>321</v>
      </c>
      <c r="G2" s="63" t="s">
        <v>56</v>
      </c>
      <c r="H2" s="63" t="s">
        <v>5</v>
      </c>
      <c r="I2" s="63" t="s">
        <v>6</v>
      </c>
      <c r="J2" s="63" t="s">
        <v>7</v>
      </c>
      <c r="K2" s="63" t="s">
        <v>9</v>
      </c>
      <c r="L2" s="63" t="s">
        <v>78</v>
      </c>
      <c r="M2" s="63" t="s">
        <v>322</v>
      </c>
    </row>
    <row r="3" spans="1:13">
      <c r="A3" s="564" t="s">
        <v>19</v>
      </c>
      <c r="B3" s="570">
        <v>2504</v>
      </c>
      <c r="C3" s="570">
        <v>368574</v>
      </c>
      <c r="D3" s="570">
        <v>1603</v>
      </c>
      <c r="E3" s="570" t="s">
        <v>403</v>
      </c>
      <c r="F3" s="64" t="s">
        <v>61</v>
      </c>
      <c r="G3" s="64">
        <v>564</v>
      </c>
      <c r="H3" s="570">
        <v>809</v>
      </c>
      <c r="I3" s="570" t="s">
        <v>404</v>
      </c>
      <c r="J3" s="570" t="s">
        <v>18</v>
      </c>
      <c r="K3" s="573">
        <v>1.22</v>
      </c>
      <c r="L3" s="573">
        <v>1.39</v>
      </c>
      <c r="M3" s="576" t="s">
        <v>405</v>
      </c>
    </row>
    <row r="4" spans="1:13">
      <c r="A4" s="565"/>
      <c r="B4" s="571"/>
      <c r="C4" s="571"/>
      <c r="D4" s="571"/>
      <c r="E4" s="571"/>
      <c r="F4" s="66" t="s">
        <v>63</v>
      </c>
      <c r="G4" s="66">
        <v>127</v>
      </c>
      <c r="H4" s="571"/>
      <c r="I4" s="571"/>
      <c r="J4" s="571"/>
      <c r="K4" s="574"/>
      <c r="L4" s="574"/>
      <c r="M4" s="577"/>
    </row>
    <row r="5" spans="1:13">
      <c r="A5" s="566"/>
      <c r="B5" s="572"/>
      <c r="C5" s="572"/>
      <c r="D5" s="572"/>
      <c r="E5" s="572"/>
      <c r="F5" s="66" t="s">
        <v>65</v>
      </c>
      <c r="G5" s="66">
        <v>118</v>
      </c>
      <c r="H5" s="572"/>
      <c r="I5" s="572"/>
      <c r="J5" s="572"/>
      <c r="K5" s="575"/>
      <c r="L5" s="575"/>
      <c r="M5" s="578"/>
    </row>
    <row r="6" spans="1:13">
      <c r="A6" s="567" t="s">
        <v>19</v>
      </c>
      <c r="B6" s="570">
        <v>2505</v>
      </c>
      <c r="C6" s="571">
        <v>368538</v>
      </c>
      <c r="D6" s="571">
        <v>1604</v>
      </c>
      <c r="E6" s="571" t="s">
        <v>406</v>
      </c>
      <c r="F6" s="64" t="s">
        <v>61</v>
      </c>
      <c r="G6" s="66">
        <v>220</v>
      </c>
      <c r="H6" s="571">
        <v>400</v>
      </c>
      <c r="I6" s="570" t="s">
        <v>404</v>
      </c>
      <c r="J6" s="571" t="s">
        <v>18</v>
      </c>
      <c r="K6" s="574">
        <v>1.1299999999999999</v>
      </c>
      <c r="L6" s="574">
        <v>1.3</v>
      </c>
      <c r="M6" s="577" t="s">
        <v>405</v>
      </c>
    </row>
    <row r="7" spans="1:13">
      <c r="A7" s="565"/>
      <c r="B7" s="571"/>
      <c r="C7" s="571"/>
      <c r="D7" s="571"/>
      <c r="E7" s="571"/>
      <c r="F7" s="66" t="s">
        <v>63</v>
      </c>
      <c r="G7" s="66">
        <v>48</v>
      </c>
      <c r="H7" s="571"/>
      <c r="I7" s="571"/>
      <c r="J7" s="571"/>
      <c r="K7" s="574"/>
      <c r="L7" s="574"/>
      <c r="M7" s="577"/>
    </row>
    <row r="8" spans="1:13">
      <c r="A8" s="566"/>
      <c r="B8" s="572"/>
      <c r="C8" s="572"/>
      <c r="D8" s="572"/>
      <c r="E8" s="572"/>
      <c r="F8" s="66" t="s">
        <v>65</v>
      </c>
      <c r="G8" s="66">
        <v>132</v>
      </c>
      <c r="H8" s="572"/>
      <c r="I8" s="572"/>
      <c r="J8" s="572"/>
      <c r="K8" s="575"/>
      <c r="L8" s="575"/>
      <c r="M8" s="578"/>
    </row>
    <row r="9" spans="1:13">
      <c r="A9" s="567" t="s">
        <v>19</v>
      </c>
      <c r="B9" s="570">
        <v>2506</v>
      </c>
      <c r="C9" s="570">
        <v>368556</v>
      </c>
      <c r="D9" s="570">
        <v>1605</v>
      </c>
      <c r="E9" s="570" t="s">
        <v>407</v>
      </c>
      <c r="F9" s="64" t="s">
        <v>61</v>
      </c>
      <c r="G9" s="64">
        <v>213</v>
      </c>
      <c r="H9" s="570">
        <v>407</v>
      </c>
      <c r="I9" s="570" t="s">
        <v>404</v>
      </c>
      <c r="J9" s="570" t="s">
        <v>18</v>
      </c>
      <c r="K9" s="573">
        <v>1.1299999999999999</v>
      </c>
      <c r="L9" s="573">
        <v>1.3</v>
      </c>
      <c r="M9" s="576" t="s">
        <v>405</v>
      </c>
    </row>
    <row r="10" spans="1:13">
      <c r="A10" s="565"/>
      <c r="B10" s="571"/>
      <c r="C10" s="571"/>
      <c r="D10" s="571"/>
      <c r="E10" s="571"/>
      <c r="F10" s="66" t="s">
        <v>63</v>
      </c>
      <c r="G10" s="66">
        <v>66</v>
      </c>
      <c r="H10" s="571"/>
      <c r="I10" s="571"/>
      <c r="J10" s="571"/>
      <c r="K10" s="574"/>
      <c r="L10" s="574"/>
      <c r="M10" s="577"/>
    </row>
    <row r="11" spans="1:13">
      <c r="A11" s="566"/>
      <c r="B11" s="572"/>
      <c r="C11" s="572"/>
      <c r="D11" s="572"/>
      <c r="E11" s="572"/>
      <c r="F11" s="66" t="s">
        <v>65</v>
      </c>
      <c r="G11" s="66">
        <v>128</v>
      </c>
      <c r="H11" s="572"/>
      <c r="I11" s="572"/>
      <c r="J11" s="572"/>
      <c r="K11" s="575"/>
      <c r="L11" s="575"/>
      <c r="M11" s="578"/>
    </row>
    <row r="12" spans="1:13">
      <c r="A12" s="565" t="s">
        <v>408</v>
      </c>
      <c r="B12" s="570">
        <v>2507</v>
      </c>
      <c r="C12" s="570">
        <v>368510</v>
      </c>
      <c r="D12" s="570">
        <v>1603</v>
      </c>
      <c r="E12" s="570" t="s">
        <v>403</v>
      </c>
      <c r="F12" s="64" t="s">
        <v>61</v>
      </c>
      <c r="G12" s="64">
        <v>90</v>
      </c>
      <c r="H12" s="570">
        <v>755</v>
      </c>
      <c r="I12" s="570" t="s">
        <v>404</v>
      </c>
      <c r="J12" s="570" t="s">
        <v>18</v>
      </c>
      <c r="K12" s="573">
        <v>1.22</v>
      </c>
      <c r="L12" s="573">
        <v>1.39</v>
      </c>
      <c r="M12" s="577" t="s">
        <v>405</v>
      </c>
    </row>
    <row r="13" spans="1:13">
      <c r="A13" s="565"/>
      <c r="B13" s="571"/>
      <c r="C13" s="571"/>
      <c r="D13" s="571"/>
      <c r="E13" s="571"/>
      <c r="F13" s="66" t="s">
        <v>63</v>
      </c>
      <c r="G13" s="66">
        <v>316</v>
      </c>
      <c r="H13" s="571"/>
      <c r="I13" s="571"/>
      <c r="J13" s="571"/>
      <c r="K13" s="574"/>
      <c r="L13" s="574"/>
      <c r="M13" s="577"/>
    </row>
    <row r="14" spans="1:13">
      <c r="A14" s="566"/>
      <c r="B14" s="572"/>
      <c r="C14" s="572"/>
      <c r="D14" s="572"/>
      <c r="E14" s="572"/>
      <c r="F14" s="66" t="s">
        <v>65</v>
      </c>
      <c r="G14" s="66">
        <v>349</v>
      </c>
      <c r="H14" s="572"/>
      <c r="I14" s="572"/>
      <c r="J14" s="572"/>
      <c r="K14" s="575"/>
      <c r="L14" s="575"/>
      <c r="M14" s="578"/>
    </row>
    <row r="15" spans="1:13">
      <c r="A15" s="568" t="s">
        <v>408</v>
      </c>
      <c r="B15" s="570">
        <v>2508</v>
      </c>
      <c r="C15" s="570">
        <v>368473</v>
      </c>
      <c r="D15" s="570">
        <v>1604</v>
      </c>
      <c r="E15" s="570" t="s">
        <v>406</v>
      </c>
      <c r="F15" s="64" t="s">
        <v>61</v>
      </c>
      <c r="G15" s="64">
        <v>113</v>
      </c>
      <c r="H15" s="570">
        <v>389</v>
      </c>
      <c r="I15" s="570" t="s">
        <v>404</v>
      </c>
      <c r="J15" s="570" t="s">
        <v>18</v>
      </c>
      <c r="K15" s="574">
        <v>1.1299999999999999</v>
      </c>
      <c r="L15" s="574">
        <v>1.3</v>
      </c>
      <c r="M15" s="576" t="s">
        <v>405</v>
      </c>
    </row>
    <row r="16" spans="1:13">
      <c r="A16" s="568"/>
      <c r="B16" s="571"/>
      <c r="C16" s="571"/>
      <c r="D16" s="571"/>
      <c r="E16" s="571"/>
      <c r="F16" s="66" t="s">
        <v>63</v>
      </c>
      <c r="G16" s="66">
        <v>213</v>
      </c>
      <c r="H16" s="571"/>
      <c r="I16" s="571"/>
      <c r="J16" s="571"/>
      <c r="K16" s="574"/>
      <c r="L16" s="574"/>
      <c r="M16" s="577"/>
    </row>
    <row r="17" spans="1:13">
      <c r="A17" s="569"/>
      <c r="B17" s="572"/>
      <c r="C17" s="572"/>
      <c r="D17" s="572"/>
      <c r="E17" s="572"/>
      <c r="F17" s="66" t="s">
        <v>65</v>
      </c>
      <c r="G17" s="66">
        <v>63</v>
      </c>
      <c r="H17" s="572"/>
      <c r="I17" s="572"/>
      <c r="J17" s="572"/>
      <c r="K17" s="575"/>
      <c r="L17" s="575"/>
      <c r="M17" s="578"/>
    </row>
    <row r="18" spans="1:13">
      <c r="A18" s="568" t="s">
        <v>408</v>
      </c>
      <c r="B18" s="570">
        <v>2509</v>
      </c>
      <c r="C18" s="570">
        <v>368491</v>
      </c>
      <c r="D18" s="570">
        <v>1605</v>
      </c>
      <c r="E18" s="570" t="s">
        <v>407</v>
      </c>
      <c r="F18" s="64" t="s">
        <v>61</v>
      </c>
      <c r="G18" s="64">
        <v>257</v>
      </c>
      <c r="H18" s="570">
        <v>780</v>
      </c>
      <c r="I18" s="570" t="s">
        <v>404</v>
      </c>
      <c r="J18" s="570" t="s">
        <v>18</v>
      </c>
      <c r="K18" s="573">
        <v>1.1299999999999999</v>
      </c>
      <c r="L18" s="573">
        <v>1.3</v>
      </c>
      <c r="M18" s="577" t="s">
        <v>405</v>
      </c>
    </row>
    <row r="19" spans="1:13">
      <c r="A19" s="568"/>
      <c r="B19" s="571"/>
      <c r="C19" s="571"/>
      <c r="D19" s="571"/>
      <c r="E19" s="571"/>
      <c r="F19" s="66" t="s">
        <v>63</v>
      </c>
      <c r="G19" s="66">
        <v>242</v>
      </c>
      <c r="H19" s="571"/>
      <c r="I19" s="571"/>
      <c r="J19" s="571"/>
      <c r="K19" s="574"/>
      <c r="L19" s="574"/>
      <c r="M19" s="577"/>
    </row>
    <row r="20" spans="1:13">
      <c r="A20" s="568"/>
      <c r="B20" s="572"/>
      <c r="C20" s="571"/>
      <c r="D20" s="571"/>
      <c r="E20" s="571"/>
      <c r="F20" s="66" t="s">
        <v>65</v>
      </c>
      <c r="G20" s="65">
        <v>281</v>
      </c>
      <c r="H20" s="571"/>
      <c r="I20" s="571"/>
      <c r="J20" s="571"/>
      <c r="K20" s="574"/>
      <c r="L20" s="574"/>
      <c r="M20" s="577"/>
    </row>
    <row r="21" spans="1:13" ht="15">
      <c r="A21" s="67"/>
      <c r="B21" s="68"/>
      <c r="C21" s="68"/>
      <c r="D21" s="68"/>
      <c r="E21" s="68"/>
      <c r="F21" s="68"/>
      <c r="G21" s="68"/>
      <c r="H21" s="68">
        <v>3540</v>
      </c>
      <c r="I21" s="68"/>
      <c r="J21" s="68"/>
      <c r="K21" s="71"/>
      <c r="L21" s="71"/>
      <c r="M21" s="72"/>
    </row>
    <row r="22" spans="1:13" ht="15">
      <c r="A22" s="561" t="s">
        <v>409</v>
      </c>
      <c r="B22" s="562"/>
      <c r="C22" s="562"/>
      <c r="D22" s="562"/>
      <c r="E22" s="562"/>
      <c r="F22" s="563"/>
      <c r="G22" s="69"/>
      <c r="H22" s="69"/>
      <c r="I22" s="69"/>
      <c r="J22" s="69"/>
      <c r="K22" s="73"/>
      <c r="L22" s="73"/>
      <c r="M22" s="74"/>
    </row>
    <row r="23" spans="1:13">
      <c r="A23" s="567" t="s">
        <v>410</v>
      </c>
      <c r="B23" s="571">
        <v>2510</v>
      </c>
      <c r="C23" s="571">
        <v>368583</v>
      </c>
      <c r="D23" s="571">
        <v>1603</v>
      </c>
      <c r="E23" s="571" t="s">
        <v>403</v>
      </c>
      <c r="F23" s="64" t="s">
        <v>61</v>
      </c>
      <c r="G23" s="66">
        <v>564</v>
      </c>
      <c r="H23" s="571">
        <v>809</v>
      </c>
      <c r="I23" s="571" t="s">
        <v>404</v>
      </c>
      <c r="J23" s="571" t="s">
        <v>18</v>
      </c>
      <c r="K23" s="574">
        <v>1.22</v>
      </c>
      <c r="L23" s="574">
        <v>1.39</v>
      </c>
      <c r="M23" s="577" t="s">
        <v>411</v>
      </c>
    </row>
    <row r="24" spans="1:13">
      <c r="A24" s="568"/>
      <c r="B24" s="571"/>
      <c r="C24" s="571"/>
      <c r="D24" s="571"/>
      <c r="E24" s="571"/>
      <c r="F24" s="66" t="s">
        <v>63</v>
      </c>
      <c r="G24" s="66">
        <v>127</v>
      </c>
      <c r="H24" s="571"/>
      <c r="I24" s="571"/>
      <c r="J24" s="571"/>
      <c r="K24" s="574"/>
      <c r="L24" s="574"/>
      <c r="M24" s="577"/>
    </row>
    <row r="25" spans="1:13">
      <c r="A25" s="569"/>
      <c r="B25" s="572"/>
      <c r="C25" s="572"/>
      <c r="D25" s="572"/>
      <c r="E25" s="572"/>
      <c r="F25" s="66" t="s">
        <v>65</v>
      </c>
      <c r="G25" s="66">
        <v>118</v>
      </c>
      <c r="H25" s="572"/>
      <c r="I25" s="572"/>
      <c r="J25" s="572"/>
      <c r="K25" s="575"/>
      <c r="L25" s="575"/>
      <c r="M25" s="578"/>
    </row>
    <row r="26" spans="1:13">
      <c r="A26" s="567" t="s">
        <v>410</v>
      </c>
      <c r="B26" s="571">
        <v>2511</v>
      </c>
      <c r="C26" s="570">
        <v>368547</v>
      </c>
      <c r="D26" s="570">
        <v>1604</v>
      </c>
      <c r="E26" s="570" t="s">
        <v>406</v>
      </c>
      <c r="F26" s="64" t="s">
        <v>61</v>
      </c>
      <c r="G26" s="64">
        <v>202</v>
      </c>
      <c r="H26" s="570">
        <v>364</v>
      </c>
      <c r="I26" s="570" t="s">
        <v>404</v>
      </c>
      <c r="J26" s="570" t="s">
        <v>18</v>
      </c>
      <c r="K26" s="574">
        <v>1.1299999999999999</v>
      </c>
      <c r="L26" s="574">
        <v>1.3</v>
      </c>
      <c r="M26" s="577" t="s">
        <v>411</v>
      </c>
    </row>
    <row r="27" spans="1:13">
      <c r="A27" s="568"/>
      <c r="B27" s="571"/>
      <c r="C27" s="571"/>
      <c r="D27" s="571"/>
      <c r="E27" s="571"/>
      <c r="F27" s="66" t="s">
        <v>63</v>
      </c>
      <c r="G27" s="66">
        <v>30</v>
      </c>
      <c r="H27" s="571"/>
      <c r="I27" s="571"/>
      <c r="J27" s="571"/>
      <c r="K27" s="574"/>
      <c r="L27" s="574"/>
      <c r="M27" s="577"/>
    </row>
    <row r="28" spans="1:13">
      <c r="A28" s="569"/>
      <c r="B28" s="572"/>
      <c r="C28" s="572"/>
      <c r="D28" s="572"/>
      <c r="E28" s="572"/>
      <c r="F28" s="66" t="s">
        <v>65</v>
      </c>
      <c r="G28" s="66">
        <v>132</v>
      </c>
      <c r="H28" s="572"/>
      <c r="I28" s="572"/>
      <c r="J28" s="572"/>
      <c r="K28" s="575"/>
      <c r="L28" s="575"/>
      <c r="M28" s="578"/>
    </row>
    <row r="29" spans="1:13">
      <c r="A29" s="567" t="s">
        <v>410</v>
      </c>
      <c r="B29" s="571">
        <v>2512</v>
      </c>
      <c r="C29" s="570">
        <v>368565</v>
      </c>
      <c r="D29" s="570">
        <v>1605</v>
      </c>
      <c r="E29" s="570" t="s">
        <v>407</v>
      </c>
      <c r="F29" s="64" t="s">
        <v>61</v>
      </c>
      <c r="G29" s="64">
        <v>213</v>
      </c>
      <c r="H29" s="570">
        <v>401</v>
      </c>
      <c r="I29" s="570" t="s">
        <v>404</v>
      </c>
      <c r="J29" s="570" t="s">
        <v>18</v>
      </c>
      <c r="K29" s="573">
        <v>1.1299999999999999</v>
      </c>
      <c r="L29" s="573">
        <v>1.3</v>
      </c>
      <c r="M29" s="576" t="s">
        <v>411</v>
      </c>
    </row>
    <row r="30" spans="1:13">
      <c r="A30" s="568"/>
      <c r="B30" s="571"/>
      <c r="C30" s="571"/>
      <c r="D30" s="571"/>
      <c r="E30" s="571"/>
      <c r="F30" s="66" t="s">
        <v>63</v>
      </c>
      <c r="G30" s="66">
        <v>60</v>
      </c>
      <c r="H30" s="571"/>
      <c r="I30" s="571"/>
      <c r="J30" s="571"/>
      <c r="K30" s="574"/>
      <c r="L30" s="574"/>
      <c r="M30" s="577"/>
    </row>
    <row r="31" spans="1:13">
      <c r="A31" s="569"/>
      <c r="B31" s="572"/>
      <c r="C31" s="572"/>
      <c r="D31" s="572"/>
      <c r="E31" s="572"/>
      <c r="F31" s="66" t="s">
        <v>65</v>
      </c>
      <c r="G31" s="66">
        <v>128</v>
      </c>
      <c r="H31" s="572"/>
      <c r="I31" s="572"/>
      <c r="J31" s="572"/>
      <c r="K31" s="575"/>
      <c r="L31" s="575"/>
      <c r="M31" s="578"/>
    </row>
    <row r="32" spans="1:13">
      <c r="A32" s="568" t="s">
        <v>408</v>
      </c>
      <c r="B32" s="571">
        <v>2513</v>
      </c>
      <c r="C32" s="570">
        <v>368529</v>
      </c>
      <c r="D32" s="570">
        <v>1603</v>
      </c>
      <c r="E32" s="570" t="s">
        <v>403</v>
      </c>
      <c r="F32" s="64" t="s">
        <v>61</v>
      </c>
      <c r="G32" s="64">
        <v>90</v>
      </c>
      <c r="H32" s="570">
        <v>755</v>
      </c>
      <c r="I32" s="570" t="s">
        <v>404</v>
      </c>
      <c r="J32" s="570" t="s">
        <v>412</v>
      </c>
      <c r="K32" s="573">
        <v>1.22</v>
      </c>
      <c r="L32" s="573">
        <v>1.39</v>
      </c>
      <c r="M32" s="577" t="s">
        <v>411</v>
      </c>
    </row>
    <row r="33" spans="1:13">
      <c r="A33" s="568"/>
      <c r="B33" s="571"/>
      <c r="C33" s="571"/>
      <c r="D33" s="571"/>
      <c r="E33" s="571"/>
      <c r="F33" s="66" t="s">
        <v>63</v>
      </c>
      <c r="G33" s="66">
        <v>316</v>
      </c>
      <c r="H33" s="571"/>
      <c r="I33" s="571"/>
      <c r="J33" s="571"/>
      <c r="K33" s="574"/>
      <c r="L33" s="574"/>
      <c r="M33" s="577"/>
    </row>
    <row r="34" spans="1:13">
      <c r="A34" s="569"/>
      <c r="B34" s="572"/>
      <c r="C34" s="572"/>
      <c r="D34" s="572"/>
      <c r="E34" s="572"/>
      <c r="F34" s="66" t="s">
        <v>65</v>
      </c>
      <c r="G34" s="66">
        <v>349</v>
      </c>
      <c r="H34" s="572"/>
      <c r="I34" s="572"/>
      <c r="J34" s="572"/>
      <c r="K34" s="575"/>
      <c r="L34" s="575"/>
      <c r="M34" s="578"/>
    </row>
    <row r="35" spans="1:13">
      <c r="A35" s="568" t="s">
        <v>408</v>
      </c>
      <c r="B35" s="571">
        <v>2514</v>
      </c>
      <c r="C35" s="570">
        <v>368482</v>
      </c>
      <c r="D35" s="570">
        <v>1604</v>
      </c>
      <c r="E35" s="570" t="s">
        <v>406</v>
      </c>
      <c r="F35" s="64" t="s">
        <v>61</v>
      </c>
      <c r="G35" s="64">
        <v>113</v>
      </c>
      <c r="H35" s="570">
        <v>365</v>
      </c>
      <c r="I35" s="570" t="s">
        <v>404</v>
      </c>
      <c r="J35" s="570" t="s">
        <v>18</v>
      </c>
      <c r="K35" s="574">
        <v>1.1299999999999999</v>
      </c>
      <c r="L35" s="574">
        <v>1.3</v>
      </c>
      <c r="M35" s="576" t="s">
        <v>411</v>
      </c>
    </row>
    <row r="36" spans="1:13">
      <c r="A36" s="568"/>
      <c r="B36" s="571"/>
      <c r="C36" s="571"/>
      <c r="D36" s="571"/>
      <c r="E36" s="571"/>
      <c r="F36" s="66" t="s">
        <v>63</v>
      </c>
      <c r="G36" s="66">
        <v>201</v>
      </c>
      <c r="H36" s="571"/>
      <c r="I36" s="571"/>
      <c r="J36" s="571"/>
      <c r="K36" s="574"/>
      <c r="L36" s="574"/>
      <c r="M36" s="577"/>
    </row>
    <row r="37" spans="1:13">
      <c r="A37" s="569"/>
      <c r="B37" s="572"/>
      <c r="C37" s="572"/>
      <c r="D37" s="572"/>
      <c r="E37" s="572"/>
      <c r="F37" s="66" t="s">
        <v>65</v>
      </c>
      <c r="G37" s="66">
        <v>51</v>
      </c>
      <c r="H37" s="572"/>
      <c r="I37" s="572"/>
      <c r="J37" s="572"/>
      <c r="K37" s="575"/>
      <c r="L37" s="575"/>
      <c r="M37" s="578"/>
    </row>
    <row r="38" spans="1:13">
      <c r="A38" s="568" t="s">
        <v>408</v>
      </c>
      <c r="B38" s="571">
        <v>2515</v>
      </c>
      <c r="C38" s="570">
        <v>368500</v>
      </c>
      <c r="D38" s="570">
        <v>1605</v>
      </c>
      <c r="E38" s="570" t="s">
        <v>407</v>
      </c>
      <c r="F38" s="64" t="s">
        <v>61</v>
      </c>
      <c r="G38" s="64">
        <v>245</v>
      </c>
      <c r="H38" s="570">
        <v>768</v>
      </c>
      <c r="I38" s="570" t="s">
        <v>404</v>
      </c>
      <c r="J38" s="570" t="s">
        <v>18</v>
      </c>
      <c r="K38" s="573">
        <v>1.1299999999999999</v>
      </c>
      <c r="L38" s="573">
        <v>1.3</v>
      </c>
      <c r="M38" s="576" t="s">
        <v>411</v>
      </c>
    </row>
    <row r="39" spans="1:13">
      <c r="A39" s="568"/>
      <c r="B39" s="571"/>
      <c r="C39" s="571"/>
      <c r="D39" s="571"/>
      <c r="E39" s="571"/>
      <c r="F39" s="66" t="s">
        <v>63</v>
      </c>
      <c r="G39" s="66">
        <v>242</v>
      </c>
      <c r="H39" s="571"/>
      <c r="I39" s="571"/>
      <c r="J39" s="571"/>
      <c r="K39" s="574"/>
      <c r="L39" s="574"/>
      <c r="M39" s="577"/>
    </row>
    <row r="40" spans="1:13">
      <c r="A40" s="569"/>
      <c r="B40" s="572"/>
      <c r="C40" s="572"/>
      <c r="D40" s="572"/>
      <c r="E40" s="572"/>
      <c r="F40" s="66" t="s">
        <v>65</v>
      </c>
      <c r="G40" s="66">
        <v>281</v>
      </c>
      <c r="H40" s="572"/>
      <c r="I40" s="572"/>
      <c r="J40" s="572"/>
      <c r="K40" s="575"/>
      <c r="L40" s="575"/>
      <c r="M40" s="578"/>
    </row>
    <row r="41" spans="1:13">
      <c r="H41">
        <v>3462</v>
      </c>
    </row>
    <row r="42" spans="1:13">
      <c r="A42" t="s">
        <v>413</v>
      </c>
      <c r="H42" s="70">
        <v>7002</v>
      </c>
    </row>
  </sheetData>
  <mergeCells count="134">
    <mergeCell ref="M32:M34"/>
    <mergeCell ref="M35:M37"/>
    <mergeCell ref="M38:M40"/>
    <mergeCell ref="M3:M5"/>
    <mergeCell ref="M6:M8"/>
    <mergeCell ref="M9:M11"/>
    <mergeCell ref="M12:M14"/>
    <mergeCell ref="M15:M17"/>
    <mergeCell ref="M18:M20"/>
    <mergeCell ref="M23:M25"/>
    <mergeCell ref="M26:M28"/>
    <mergeCell ref="M29:M31"/>
    <mergeCell ref="K32:K34"/>
    <mergeCell ref="K35:K37"/>
    <mergeCell ref="K38:K40"/>
    <mergeCell ref="L3:L5"/>
    <mergeCell ref="L6:L8"/>
    <mergeCell ref="L9:L11"/>
    <mergeCell ref="L12:L14"/>
    <mergeCell ref="L15:L17"/>
    <mergeCell ref="L18:L20"/>
    <mergeCell ref="L23:L25"/>
    <mergeCell ref="L26:L28"/>
    <mergeCell ref="L29:L31"/>
    <mergeCell ref="L32:L34"/>
    <mergeCell ref="L35:L37"/>
    <mergeCell ref="L38:L40"/>
    <mergeCell ref="K3:K5"/>
    <mergeCell ref="K6:K8"/>
    <mergeCell ref="K9:K11"/>
    <mergeCell ref="K12:K14"/>
    <mergeCell ref="K15:K17"/>
    <mergeCell ref="K18:K20"/>
    <mergeCell ref="K23:K25"/>
    <mergeCell ref="K26:K28"/>
    <mergeCell ref="K29:K31"/>
    <mergeCell ref="I32:I34"/>
    <mergeCell ref="I35:I37"/>
    <mergeCell ref="I38:I40"/>
    <mergeCell ref="J3:J5"/>
    <mergeCell ref="J6:J8"/>
    <mergeCell ref="J9:J11"/>
    <mergeCell ref="J12:J14"/>
    <mergeCell ref="J15:J17"/>
    <mergeCell ref="J18:J20"/>
    <mergeCell ref="J23:J25"/>
    <mergeCell ref="J26:J28"/>
    <mergeCell ref="J29:J31"/>
    <mergeCell ref="J32:J34"/>
    <mergeCell ref="J35:J37"/>
    <mergeCell ref="J38:J40"/>
    <mergeCell ref="I3:I5"/>
    <mergeCell ref="I6:I8"/>
    <mergeCell ref="I9:I11"/>
    <mergeCell ref="I12:I14"/>
    <mergeCell ref="I15:I17"/>
    <mergeCell ref="I18:I20"/>
    <mergeCell ref="I23:I25"/>
    <mergeCell ref="I26:I28"/>
    <mergeCell ref="I29:I31"/>
    <mergeCell ref="E26:E28"/>
    <mergeCell ref="E29:E31"/>
    <mergeCell ref="E32:E34"/>
    <mergeCell ref="E35:E37"/>
    <mergeCell ref="E38:E40"/>
    <mergeCell ref="H3:H5"/>
    <mergeCell ref="H6:H8"/>
    <mergeCell ref="H9:H11"/>
    <mergeCell ref="H12:H14"/>
    <mergeCell ref="H15:H17"/>
    <mergeCell ref="H18:H20"/>
    <mergeCell ref="H23:H25"/>
    <mergeCell ref="H26:H28"/>
    <mergeCell ref="H29:H31"/>
    <mergeCell ref="H32:H34"/>
    <mergeCell ref="H35:H37"/>
    <mergeCell ref="H38:H40"/>
    <mergeCell ref="C26:C28"/>
    <mergeCell ref="C29:C31"/>
    <mergeCell ref="C32:C34"/>
    <mergeCell ref="C35:C37"/>
    <mergeCell ref="C38:C40"/>
    <mergeCell ref="D3:D5"/>
    <mergeCell ref="D6:D8"/>
    <mergeCell ref="D9:D11"/>
    <mergeCell ref="D12:D14"/>
    <mergeCell ref="D15:D17"/>
    <mergeCell ref="D18:D20"/>
    <mergeCell ref="D23:D25"/>
    <mergeCell ref="D26:D28"/>
    <mergeCell ref="D29:D31"/>
    <mergeCell ref="D32:D34"/>
    <mergeCell ref="D35:D37"/>
    <mergeCell ref="D38:D40"/>
    <mergeCell ref="A26:A28"/>
    <mergeCell ref="A29:A31"/>
    <mergeCell ref="A32:A34"/>
    <mergeCell ref="A35:A37"/>
    <mergeCell ref="A38:A40"/>
    <mergeCell ref="B3:B5"/>
    <mergeCell ref="B6:B8"/>
    <mergeCell ref="B9:B11"/>
    <mergeCell ref="B12:B14"/>
    <mergeCell ref="B15:B17"/>
    <mergeCell ref="B18:B20"/>
    <mergeCell ref="B23:B25"/>
    <mergeCell ref="B26:B28"/>
    <mergeCell ref="B29:B31"/>
    <mergeCell ref="B32:B34"/>
    <mergeCell ref="B35:B37"/>
    <mergeCell ref="B38:B40"/>
    <mergeCell ref="A1:E1"/>
    <mergeCell ref="A22:F22"/>
    <mergeCell ref="A3:A5"/>
    <mergeCell ref="A6:A8"/>
    <mergeCell ref="A9:A11"/>
    <mergeCell ref="A12:A14"/>
    <mergeCell ref="A15:A17"/>
    <mergeCell ref="A18:A20"/>
    <mergeCell ref="A23:A25"/>
    <mergeCell ref="C3:C5"/>
    <mergeCell ref="C6:C8"/>
    <mergeCell ref="C9:C11"/>
    <mergeCell ref="C12:C14"/>
    <mergeCell ref="C15:C17"/>
    <mergeCell ref="C18:C20"/>
    <mergeCell ref="C23:C25"/>
    <mergeCell ref="E3:E5"/>
    <mergeCell ref="E6:E8"/>
    <mergeCell ref="E9:E11"/>
    <mergeCell ref="E12:E14"/>
    <mergeCell ref="E15:E17"/>
    <mergeCell ref="E18:E20"/>
    <mergeCell ref="E23:E25"/>
  </mergeCells>
  <phoneticPr fontId="91" type="noConversion"/>
  <hyperlinks>
    <hyperlink ref="A3" r:id="rId1"/>
    <hyperlink ref="A6" r:id="rId2"/>
    <hyperlink ref="A9" r:id="rId3"/>
    <hyperlink ref="A23" r:id="rId4"/>
    <hyperlink ref="A26" r:id="rId5"/>
    <hyperlink ref="A29" r:id="rId6"/>
  </hyperlinks>
  <pageMargins left="0.75138888888888899" right="0.75138888888888899" top="1" bottom="1" header="0.51180555555555596" footer="0.51180555555555596"/>
  <pageSetup paperSize="9" scale="6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opLeftCell="B1" zoomScale="80" zoomScaleNormal="80" workbookViewId="0">
      <selection activeCell="L2" sqref="L2"/>
    </sheetView>
  </sheetViews>
  <sheetFormatPr defaultColWidth="9" defaultRowHeight="15.75"/>
  <cols>
    <col min="1" max="1" width="16.625" style="366" customWidth="1"/>
    <col min="2" max="2" width="11.375" style="366" customWidth="1"/>
    <col min="3" max="3" width="9.375" style="366" customWidth="1"/>
    <col min="4" max="4" width="59" style="366" customWidth="1"/>
    <col min="5" max="5" width="31.375" style="366" customWidth="1"/>
    <col min="6" max="6" width="9.625" style="367" customWidth="1"/>
    <col min="7" max="7" width="10.375" style="366" customWidth="1"/>
    <col min="8" max="8" width="14" style="366" customWidth="1"/>
    <col min="9" max="10" width="11.875" style="368" customWidth="1"/>
    <col min="11" max="11" width="13.25" style="368" customWidth="1"/>
    <col min="12" max="12" width="14.875" style="366" customWidth="1"/>
    <col min="13" max="16384" width="9" style="366"/>
  </cols>
  <sheetData>
    <row r="1" spans="1:14">
      <c r="A1" s="241" t="s">
        <v>0</v>
      </c>
      <c r="B1" s="242" t="s">
        <v>1</v>
      </c>
      <c r="C1" s="243" t="s">
        <v>2</v>
      </c>
      <c r="D1" s="244" t="s">
        <v>3</v>
      </c>
      <c r="E1" s="245" t="s">
        <v>4</v>
      </c>
      <c r="F1" s="246" t="s">
        <v>5</v>
      </c>
      <c r="G1" s="247" t="s">
        <v>6</v>
      </c>
      <c r="H1" s="256" t="s">
        <v>7</v>
      </c>
      <c r="I1" s="374" t="s">
        <v>8</v>
      </c>
      <c r="J1" s="374" t="s">
        <v>9</v>
      </c>
      <c r="K1" s="257" t="s">
        <v>45</v>
      </c>
      <c r="L1" s="258" t="s">
        <v>10</v>
      </c>
      <c r="M1" s="247" t="s">
        <v>11</v>
      </c>
      <c r="N1" s="247" t="s">
        <v>12</v>
      </c>
    </row>
    <row r="2" spans="1:14">
      <c r="A2" s="369" t="s">
        <v>13</v>
      </c>
      <c r="B2" s="369">
        <v>260664</v>
      </c>
      <c r="C2" s="369">
        <v>5389</v>
      </c>
      <c r="D2" s="369" t="s">
        <v>46</v>
      </c>
      <c r="E2" s="369" t="s">
        <v>47</v>
      </c>
      <c r="F2" s="370">
        <v>576</v>
      </c>
      <c r="G2" s="369" t="s">
        <v>48</v>
      </c>
      <c r="H2" s="369" t="s">
        <v>30</v>
      </c>
      <c r="I2" s="375">
        <v>1.39</v>
      </c>
      <c r="J2" s="375">
        <v>1.1200000000000001</v>
      </c>
      <c r="K2" s="375"/>
      <c r="L2" s="376">
        <v>43479</v>
      </c>
      <c r="M2" s="369"/>
      <c r="N2" s="369"/>
    </row>
    <row r="3" spans="1:14">
      <c r="A3" s="369" t="s">
        <v>13</v>
      </c>
      <c r="B3" s="369">
        <v>260673</v>
      </c>
      <c r="C3" s="369">
        <v>5389</v>
      </c>
      <c r="D3" s="369" t="s">
        <v>46</v>
      </c>
      <c r="E3" s="369" t="s">
        <v>47</v>
      </c>
      <c r="F3" s="370">
        <v>409</v>
      </c>
      <c r="G3" s="369" t="s">
        <v>48</v>
      </c>
      <c r="H3" s="369" t="s">
        <v>18</v>
      </c>
      <c r="I3" s="375">
        <v>1.39</v>
      </c>
      <c r="J3" s="375">
        <v>1.1200000000000001</v>
      </c>
      <c r="K3" s="375"/>
      <c r="L3" s="376">
        <v>43479</v>
      </c>
      <c r="M3" s="369"/>
      <c r="N3" s="369"/>
    </row>
    <row r="4" spans="1:14">
      <c r="A4" s="369" t="s">
        <v>19</v>
      </c>
      <c r="B4" s="369">
        <v>260682</v>
      </c>
      <c r="C4" s="369">
        <v>5389</v>
      </c>
      <c r="D4" s="369" t="s">
        <v>46</v>
      </c>
      <c r="E4" s="369" t="s">
        <v>47</v>
      </c>
      <c r="F4" s="370">
        <v>405</v>
      </c>
      <c r="G4" s="369" t="s">
        <v>48</v>
      </c>
      <c r="H4" s="369" t="s">
        <v>18</v>
      </c>
      <c r="I4" s="375">
        <v>1.39</v>
      </c>
      <c r="J4" s="375">
        <v>1.1200000000000001</v>
      </c>
      <c r="K4" s="375"/>
      <c r="L4" s="376">
        <v>43479</v>
      </c>
      <c r="M4" s="369"/>
      <c r="N4" s="369"/>
    </row>
    <row r="5" spans="1:14">
      <c r="A5" s="369" t="s">
        <v>13</v>
      </c>
      <c r="B5" s="369">
        <v>260691</v>
      </c>
      <c r="C5" s="369">
        <v>5390</v>
      </c>
      <c r="D5" s="369" t="s">
        <v>49</v>
      </c>
      <c r="E5" s="369" t="s">
        <v>47</v>
      </c>
      <c r="F5" s="370">
        <v>931</v>
      </c>
      <c r="G5" s="369" t="s">
        <v>48</v>
      </c>
      <c r="H5" s="369" t="s">
        <v>17</v>
      </c>
      <c r="I5" s="375">
        <v>1.64</v>
      </c>
      <c r="J5" s="375">
        <v>1.37</v>
      </c>
      <c r="K5" s="375"/>
      <c r="L5" s="376">
        <v>43479</v>
      </c>
      <c r="M5" s="369"/>
      <c r="N5" s="369"/>
    </row>
    <row r="6" spans="1:14">
      <c r="A6" s="369" t="s">
        <v>13</v>
      </c>
      <c r="B6" s="369">
        <v>260710</v>
      </c>
      <c r="C6" s="369">
        <v>5390</v>
      </c>
      <c r="D6" s="369" t="s">
        <v>49</v>
      </c>
      <c r="E6" s="369" t="s">
        <v>47</v>
      </c>
      <c r="F6" s="370">
        <v>1150</v>
      </c>
      <c r="G6" s="369" t="s">
        <v>48</v>
      </c>
      <c r="H6" s="369" t="s">
        <v>18</v>
      </c>
      <c r="I6" s="375">
        <v>1.64</v>
      </c>
      <c r="J6" s="375">
        <v>1.37</v>
      </c>
      <c r="K6" s="375"/>
      <c r="L6" s="376">
        <v>43479</v>
      </c>
      <c r="M6" s="369"/>
      <c r="N6" s="369"/>
    </row>
    <row r="7" spans="1:14">
      <c r="A7" s="369" t="s">
        <v>19</v>
      </c>
      <c r="B7" s="369">
        <v>260729</v>
      </c>
      <c r="C7" s="369">
        <v>5390</v>
      </c>
      <c r="D7" s="369" t="s">
        <v>49</v>
      </c>
      <c r="E7" s="369" t="s">
        <v>47</v>
      </c>
      <c r="F7" s="370">
        <v>551</v>
      </c>
      <c r="G7" s="369" t="s">
        <v>48</v>
      </c>
      <c r="H7" s="369" t="s">
        <v>18</v>
      </c>
      <c r="I7" s="375">
        <v>1.64</v>
      </c>
      <c r="J7" s="375">
        <v>1.37</v>
      </c>
      <c r="K7" s="375"/>
      <c r="L7" s="376">
        <v>43479</v>
      </c>
      <c r="M7" s="369"/>
      <c r="N7" s="369"/>
    </row>
    <row r="8" spans="1:14">
      <c r="A8" s="369" t="s">
        <v>13</v>
      </c>
      <c r="B8" s="369">
        <v>260738</v>
      </c>
      <c r="C8" s="369">
        <v>5391</v>
      </c>
      <c r="D8" s="369" t="s">
        <v>50</v>
      </c>
      <c r="E8" s="369" t="s">
        <v>51</v>
      </c>
      <c r="F8" s="370">
        <v>784</v>
      </c>
      <c r="G8" s="369" t="s">
        <v>48</v>
      </c>
      <c r="H8" s="369" t="s">
        <v>17</v>
      </c>
      <c r="I8" s="375">
        <v>1.64</v>
      </c>
      <c r="J8" s="375">
        <v>1.37</v>
      </c>
      <c r="K8" s="375"/>
      <c r="L8" s="376">
        <v>43479</v>
      </c>
      <c r="M8" s="369"/>
      <c r="N8" s="369"/>
    </row>
    <row r="9" spans="1:14">
      <c r="A9" s="369" t="s">
        <v>13</v>
      </c>
      <c r="B9" s="369">
        <v>260756</v>
      </c>
      <c r="C9" s="369">
        <v>5391</v>
      </c>
      <c r="D9" s="369" t="s">
        <v>50</v>
      </c>
      <c r="E9" s="369" t="s">
        <v>51</v>
      </c>
      <c r="F9" s="370">
        <v>962</v>
      </c>
      <c r="G9" s="369" t="s">
        <v>48</v>
      </c>
      <c r="H9" s="369" t="s">
        <v>18</v>
      </c>
      <c r="I9" s="375">
        <v>1.64</v>
      </c>
      <c r="J9" s="375">
        <v>1.37</v>
      </c>
      <c r="K9" s="375"/>
      <c r="L9" s="376">
        <v>43479</v>
      </c>
      <c r="M9" s="369"/>
      <c r="N9" s="369"/>
    </row>
    <row r="10" spans="1:14">
      <c r="A10" s="369" t="s">
        <v>19</v>
      </c>
      <c r="B10" s="369">
        <v>260765</v>
      </c>
      <c r="C10" s="369">
        <v>5391</v>
      </c>
      <c r="D10" s="369" t="s">
        <v>50</v>
      </c>
      <c r="E10" s="369" t="s">
        <v>51</v>
      </c>
      <c r="F10" s="370">
        <v>531</v>
      </c>
      <c r="G10" s="369" t="s">
        <v>48</v>
      </c>
      <c r="H10" s="369" t="s">
        <v>18</v>
      </c>
      <c r="I10" s="375">
        <v>1.64</v>
      </c>
      <c r="J10" s="375">
        <v>1.37</v>
      </c>
      <c r="K10" s="375"/>
      <c r="L10" s="376">
        <v>43479</v>
      </c>
      <c r="M10" s="369"/>
      <c r="N10" s="369"/>
    </row>
    <row r="11" spans="1:14">
      <c r="A11" s="369" t="s">
        <v>13</v>
      </c>
      <c r="B11" s="369">
        <v>260792</v>
      </c>
      <c r="C11" s="369">
        <v>5392</v>
      </c>
      <c r="D11" s="369" t="s">
        <v>52</v>
      </c>
      <c r="E11" s="369" t="s">
        <v>51</v>
      </c>
      <c r="F11" s="370">
        <v>539</v>
      </c>
      <c r="G11" s="369" t="s">
        <v>48</v>
      </c>
      <c r="H11" s="369" t="s">
        <v>17</v>
      </c>
      <c r="I11" s="375">
        <v>1.64</v>
      </c>
      <c r="J11" s="375">
        <v>1.37</v>
      </c>
      <c r="K11" s="375"/>
      <c r="L11" s="376">
        <v>43479</v>
      </c>
      <c r="M11" s="369"/>
      <c r="N11" s="369"/>
    </row>
    <row r="12" spans="1:14">
      <c r="A12" s="369" t="s">
        <v>13</v>
      </c>
      <c r="B12" s="369">
        <v>260801</v>
      </c>
      <c r="C12" s="369">
        <v>5392</v>
      </c>
      <c r="D12" s="369" t="s">
        <v>52</v>
      </c>
      <c r="E12" s="369" t="s">
        <v>51</v>
      </c>
      <c r="F12" s="370">
        <v>642</v>
      </c>
      <c r="G12" s="369" t="s">
        <v>48</v>
      </c>
      <c r="H12" s="369" t="s">
        <v>18</v>
      </c>
      <c r="I12" s="375">
        <v>1.64</v>
      </c>
      <c r="J12" s="375">
        <v>1.37</v>
      </c>
      <c r="K12" s="375"/>
      <c r="L12" s="376">
        <v>43479</v>
      </c>
      <c r="M12" s="369"/>
      <c r="N12" s="369"/>
    </row>
    <row r="13" spans="1:14">
      <c r="A13" s="369" t="s">
        <v>19</v>
      </c>
      <c r="B13" s="369">
        <v>260810</v>
      </c>
      <c r="C13" s="369">
        <v>5392</v>
      </c>
      <c r="D13" s="369" t="s">
        <v>52</v>
      </c>
      <c r="E13" s="369" t="s">
        <v>51</v>
      </c>
      <c r="F13" s="370">
        <v>213</v>
      </c>
      <c r="G13" s="369" t="s">
        <v>48</v>
      </c>
      <c r="H13" s="369" t="s">
        <v>18</v>
      </c>
      <c r="I13" s="375">
        <v>1.64</v>
      </c>
      <c r="J13" s="375">
        <v>1.37</v>
      </c>
      <c r="K13" s="375"/>
      <c r="L13" s="376">
        <v>43479</v>
      </c>
      <c r="M13" s="369"/>
      <c r="N13" s="369"/>
    </row>
    <row r="15" spans="1:14">
      <c r="E15" s="301" t="s">
        <v>53</v>
      </c>
      <c r="F15" s="367">
        <f>SUM(F2:F14)</f>
        <v>7693</v>
      </c>
      <c r="I15" s="302"/>
      <c r="J15" s="302"/>
      <c r="K15" s="302"/>
      <c r="L15" s="380"/>
    </row>
    <row r="16" spans="1:14">
      <c r="L16" s="302" t="s">
        <v>42</v>
      </c>
      <c r="M16" s="366" t="s">
        <v>43</v>
      </c>
    </row>
  </sheetData>
  <phoneticPr fontId="91" type="noConversion"/>
  <pageMargins left="0.78680555555555598" right="0.75138888888888899" top="1" bottom="1" header="0.51180555555555596" footer="0.51180555555555596"/>
  <pageSetup paperSize="9" scale="57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workbookViewId="0">
      <selection activeCell="E24" sqref="E24"/>
    </sheetView>
  </sheetViews>
  <sheetFormatPr defaultColWidth="9" defaultRowHeight="13.5"/>
  <cols>
    <col min="5" max="5" width="29.875" customWidth="1"/>
    <col min="6" max="6" width="16.5" customWidth="1"/>
    <col min="8" max="8" width="24.25" customWidth="1"/>
  </cols>
  <sheetData>
    <row r="1" spans="1:12" ht="23.25" customHeight="1">
      <c r="A1" s="557" t="s">
        <v>414</v>
      </c>
      <c r="B1" s="557"/>
      <c r="C1" s="557"/>
      <c r="D1" s="557"/>
      <c r="E1" s="557"/>
      <c r="F1" s="24"/>
      <c r="G1" s="24"/>
      <c r="H1" s="24"/>
      <c r="I1" s="24"/>
      <c r="J1" s="24"/>
      <c r="K1" s="24"/>
      <c r="L1" s="24"/>
    </row>
    <row r="2" spans="1:12">
      <c r="A2" s="41" t="s">
        <v>0</v>
      </c>
      <c r="B2" s="42" t="s">
        <v>415</v>
      </c>
      <c r="C2" s="42" t="s">
        <v>1</v>
      </c>
      <c r="D2" s="42" t="s">
        <v>2</v>
      </c>
      <c r="E2" s="42" t="s">
        <v>3</v>
      </c>
      <c r="F2" s="43" t="s">
        <v>77</v>
      </c>
      <c r="G2" s="43" t="s">
        <v>5</v>
      </c>
      <c r="H2" s="43" t="s">
        <v>6</v>
      </c>
      <c r="I2" s="43" t="s">
        <v>7</v>
      </c>
      <c r="J2" s="43" t="s">
        <v>9</v>
      </c>
      <c r="K2" s="43" t="s">
        <v>78</v>
      </c>
      <c r="L2" s="43" t="s">
        <v>10</v>
      </c>
    </row>
    <row r="3" spans="1:12">
      <c r="A3" s="44" t="s">
        <v>13</v>
      </c>
      <c r="B3" s="45">
        <v>2554</v>
      </c>
      <c r="C3" s="45">
        <v>373479</v>
      </c>
      <c r="D3" s="45">
        <v>7379</v>
      </c>
      <c r="E3" s="45" t="s">
        <v>416</v>
      </c>
      <c r="F3" s="45" t="s">
        <v>417</v>
      </c>
      <c r="G3" s="46">
        <v>1617</v>
      </c>
      <c r="H3" s="45" t="s">
        <v>82</v>
      </c>
      <c r="I3" s="56" t="s">
        <v>83</v>
      </c>
      <c r="J3" s="56">
        <v>1.33</v>
      </c>
      <c r="K3" s="57">
        <v>1.53</v>
      </c>
      <c r="L3" s="45" t="s">
        <v>405</v>
      </c>
    </row>
    <row r="4" spans="1:12">
      <c r="A4" s="44" t="s">
        <v>13</v>
      </c>
      <c r="B4" s="45">
        <v>2555</v>
      </c>
      <c r="C4" s="45">
        <v>373488</v>
      </c>
      <c r="D4" s="45">
        <v>7379</v>
      </c>
      <c r="E4" s="45" t="s">
        <v>416</v>
      </c>
      <c r="F4" s="45" t="s">
        <v>417</v>
      </c>
      <c r="G4" s="46">
        <v>1617</v>
      </c>
      <c r="H4" s="45" t="s">
        <v>82</v>
      </c>
      <c r="I4" s="56" t="s">
        <v>261</v>
      </c>
      <c r="J4" s="56">
        <v>1.33</v>
      </c>
      <c r="K4" s="57">
        <v>1.53</v>
      </c>
      <c r="L4" s="45" t="s">
        <v>405</v>
      </c>
    </row>
    <row r="5" spans="1:12" ht="22.5">
      <c r="A5" s="47" t="s">
        <v>19</v>
      </c>
      <c r="B5" s="45">
        <v>2556</v>
      </c>
      <c r="C5" s="45">
        <v>373497</v>
      </c>
      <c r="D5" s="45">
        <v>7379</v>
      </c>
      <c r="E5" s="45" t="s">
        <v>416</v>
      </c>
      <c r="F5" s="45" t="s">
        <v>417</v>
      </c>
      <c r="G5" s="46">
        <v>1014</v>
      </c>
      <c r="H5" s="45" t="s">
        <v>82</v>
      </c>
      <c r="I5" s="56" t="s">
        <v>261</v>
      </c>
      <c r="J5" s="56">
        <v>1.33</v>
      </c>
      <c r="K5" s="57">
        <v>1.53</v>
      </c>
      <c r="L5" s="45" t="s">
        <v>405</v>
      </c>
    </row>
    <row r="6" spans="1:1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44" t="s">
        <v>13</v>
      </c>
      <c r="B7" s="45">
        <v>2557</v>
      </c>
      <c r="C7" s="45">
        <v>373506</v>
      </c>
      <c r="D7" s="45">
        <v>7380</v>
      </c>
      <c r="E7" s="45" t="s">
        <v>170</v>
      </c>
      <c r="F7" s="45" t="s">
        <v>417</v>
      </c>
      <c r="G7" s="46">
        <v>1372</v>
      </c>
      <c r="H7" s="45" t="s">
        <v>82</v>
      </c>
      <c r="I7" s="56" t="s">
        <v>83</v>
      </c>
      <c r="J7" s="56">
        <v>1.33</v>
      </c>
      <c r="K7" s="58">
        <v>1.53</v>
      </c>
      <c r="L7" s="45" t="s">
        <v>405</v>
      </c>
    </row>
    <row r="8" spans="1:12">
      <c r="A8" s="44" t="s">
        <v>13</v>
      </c>
      <c r="B8" s="45">
        <v>2558</v>
      </c>
      <c r="C8" s="45">
        <v>373515</v>
      </c>
      <c r="D8" s="45">
        <v>7380</v>
      </c>
      <c r="E8" s="45" t="s">
        <v>170</v>
      </c>
      <c r="F8" s="45" t="s">
        <v>417</v>
      </c>
      <c r="G8" s="46">
        <v>1343</v>
      </c>
      <c r="H8" s="45" t="s">
        <v>82</v>
      </c>
      <c r="I8" s="56" t="s">
        <v>261</v>
      </c>
      <c r="J8" s="56">
        <v>1.33</v>
      </c>
      <c r="K8" s="58">
        <v>1.53</v>
      </c>
      <c r="L8" s="45" t="s">
        <v>405</v>
      </c>
    </row>
    <row r="9" spans="1:12" ht="22.5">
      <c r="A9" s="47" t="s">
        <v>19</v>
      </c>
      <c r="B9" s="45">
        <v>2559</v>
      </c>
      <c r="C9" s="45">
        <v>373524</v>
      </c>
      <c r="D9" s="45">
        <v>7380</v>
      </c>
      <c r="E9" s="45" t="s">
        <v>170</v>
      </c>
      <c r="F9" s="45" t="s">
        <v>417</v>
      </c>
      <c r="G9" s="45">
        <v>851</v>
      </c>
      <c r="H9" s="45" t="s">
        <v>82</v>
      </c>
      <c r="I9" s="56" t="s">
        <v>261</v>
      </c>
      <c r="J9" s="56">
        <v>1.33</v>
      </c>
      <c r="K9" s="58">
        <v>1.53</v>
      </c>
      <c r="L9" s="45" t="s">
        <v>405</v>
      </c>
    </row>
    <row r="10" spans="1:12">
      <c r="A10" s="47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>
      <c r="A11" s="44" t="s">
        <v>13</v>
      </c>
      <c r="B11" s="45">
        <v>2560</v>
      </c>
      <c r="C11" s="45">
        <v>373542</v>
      </c>
      <c r="D11" s="45">
        <v>7381</v>
      </c>
      <c r="E11" s="45" t="s">
        <v>418</v>
      </c>
      <c r="F11" s="45" t="s">
        <v>289</v>
      </c>
      <c r="G11" s="45">
        <v>980</v>
      </c>
      <c r="H11" s="45" t="s">
        <v>82</v>
      </c>
      <c r="I11" s="56" t="s">
        <v>83</v>
      </c>
      <c r="J11" s="56">
        <v>1.33</v>
      </c>
      <c r="K11" s="58">
        <v>1.53</v>
      </c>
      <c r="L11" s="45" t="s">
        <v>405</v>
      </c>
    </row>
    <row r="12" spans="1:12">
      <c r="A12" s="44" t="s">
        <v>13</v>
      </c>
      <c r="B12" s="45">
        <v>2561</v>
      </c>
      <c r="C12" s="45">
        <v>373551</v>
      </c>
      <c r="D12" s="45">
        <v>7381</v>
      </c>
      <c r="E12" s="45" t="s">
        <v>418</v>
      </c>
      <c r="F12" s="45" t="s">
        <v>289</v>
      </c>
      <c r="G12" s="45">
        <v>980</v>
      </c>
      <c r="H12" s="45" t="s">
        <v>82</v>
      </c>
      <c r="I12" s="56" t="s">
        <v>261</v>
      </c>
      <c r="J12" s="56">
        <v>1.33</v>
      </c>
      <c r="K12" s="58">
        <v>1.53</v>
      </c>
      <c r="L12" s="45" t="s">
        <v>405</v>
      </c>
    </row>
    <row r="13" spans="1:12" ht="22.5">
      <c r="A13" s="47" t="s">
        <v>19</v>
      </c>
      <c r="B13" s="45">
        <v>2562</v>
      </c>
      <c r="C13" s="45">
        <v>373560</v>
      </c>
      <c r="D13" s="45">
        <v>7381</v>
      </c>
      <c r="E13" s="45" t="s">
        <v>418</v>
      </c>
      <c r="F13" s="45" t="s">
        <v>289</v>
      </c>
      <c r="G13" s="45">
        <v>613</v>
      </c>
      <c r="H13" s="45" t="s">
        <v>82</v>
      </c>
      <c r="I13" s="56" t="s">
        <v>261</v>
      </c>
      <c r="J13" s="56">
        <v>1.33</v>
      </c>
      <c r="K13" s="58">
        <v>1.53</v>
      </c>
      <c r="L13" s="45" t="s">
        <v>405</v>
      </c>
    </row>
    <row r="14" spans="1:12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>
      <c r="A15" s="44" t="s">
        <v>13</v>
      </c>
      <c r="B15" s="45">
        <v>2563</v>
      </c>
      <c r="C15" s="45">
        <v>373589</v>
      </c>
      <c r="D15" s="45">
        <v>7382</v>
      </c>
      <c r="E15" s="45" t="s">
        <v>419</v>
      </c>
      <c r="F15" s="45" t="s">
        <v>420</v>
      </c>
      <c r="G15" s="45">
        <v>784</v>
      </c>
      <c r="H15" s="45" t="s">
        <v>82</v>
      </c>
      <c r="I15" s="56" t="s">
        <v>83</v>
      </c>
      <c r="J15" s="56">
        <v>1.22</v>
      </c>
      <c r="K15" s="58">
        <v>1.39</v>
      </c>
      <c r="L15" s="45" t="s">
        <v>405</v>
      </c>
    </row>
    <row r="16" spans="1:12">
      <c r="A16" s="44" t="s">
        <v>13</v>
      </c>
      <c r="B16" s="45">
        <v>2564</v>
      </c>
      <c r="C16" s="45">
        <v>373598</v>
      </c>
      <c r="D16" s="45">
        <v>7382</v>
      </c>
      <c r="E16" s="45" t="s">
        <v>419</v>
      </c>
      <c r="F16" s="45" t="s">
        <v>420</v>
      </c>
      <c r="G16" s="45">
        <v>762</v>
      </c>
      <c r="H16" s="45" t="s">
        <v>82</v>
      </c>
      <c r="I16" s="56" t="s">
        <v>261</v>
      </c>
      <c r="J16" s="56">
        <v>1.22</v>
      </c>
      <c r="K16" s="58">
        <v>1.39</v>
      </c>
      <c r="L16" s="45" t="s">
        <v>405</v>
      </c>
    </row>
    <row r="17" spans="1:12" ht="22.5">
      <c r="A17" s="47" t="s">
        <v>19</v>
      </c>
      <c r="B17" s="45">
        <v>2565</v>
      </c>
      <c r="C17" s="45">
        <v>373607</v>
      </c>
      <c r="D17" s="45">
        <v>7382</v>
      </c>
      <c r="E17" s="45" t="s">
        <v>419</v>
      </c>
      <c r="F17" s="45" t="s">
        <v>420</v>
      </c>
      <c r="G17" s="45">
        <v>485</v>
      </c>
      <c r="H17" s="45" t="s">
        <v>82</v>
      </c>
      <c r="I17" s="56" t="s">
        <v>261</v>
      </c>
      <c r="J17" s="56">
        <v>1.22</v>
      </c>
      <c r="K17" s="58">
        <v>1.39</v>
      </c>
      <c r="L17" s="45" t="s">
        <v>405</v>
      </c>
    </row>
    <row r="18" spans="1:12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4" t="s">
        <v>13</v>
      </c>
      <c r="B19" s="45">
        <v>2566</v>
      </c>
      <c r="C19" s="45">
        <v>373616</v>
      </c>
      <c r="D19" s="45">
        <v>7383</v>
      </c>
      <c r="E19" s="45" t="s">
        <v>25</v>
      </c>
      <c r="F19" s="45" t="s">
        <v>289</v>
      </c>
      <c r="G19" s="46">
        <v>1421</v>
      </c>
      <c r="H19" s="45" t="s">
        <v>82</v>
      </c>
      <c r="I19" s="56" t="s">
        <v>83</v>
      </c>
      <c r="J19" s="56">
        <v>1.23</v>
      </c>
      <c r="K19" s="58">
        <v>1.39</v>
      </c>
      <c r="L19" s="45" t="s">
        <v>405</v>
      </c>
    </row>
    <row r="20" spans="1:12">
      <c r="A20" s="44" t="s">
        <v>13</v>
      </c>
      <c r="B20" s="45">
        <v>2567</v>
      </c>
      <c r="C20" s="45">
        <v>373625</v>
      </c>
      <c r="D20" s="45">
        <v>7383</v>
      </c>
      <c r="E20" s="45" t="s">
        <v>25</v>
      </c>
      <c r="F20" s="45" t="s">
        <v>289</v>
      </c>
      <c r="G20" s="46">
        <v>1395</v>
      </c>
      <c r="H20" s="45" t="s">
        <v>82</v>
      </c>
      <c r="I20" s="56" t="s">
        <v>261</v>
      </c>
      <c r="J20" s="56">
        <v>1.23</v>
      </c>
      <c r="K20" s="58">
        <v>1.39</v>
      </c>
      <c r="L20" s="45" t="s">
        <v>405</v>
      </c>
    </row>
    <row r="21" spans="1:12" ht="22.5">
      <c r="A21" s="47" t="s">
        <v>19</v>
      </c>
      <c r="B21" s="45">
        <v>2568</v>
      </c>
      <c r="C21" s="45">
        <v>373634</v>
      </c>
      <c r="D21" s="45">
        <v>7383</v>
      </c>
      <c r="E21" s="45" t="s">
        <v>25</v>
      </c>
      <c r="F21" s="45" t="s">
        <v>289</v>
      </c>
      <c r="G21" s="45">
        <v>500</v>
      </c>
      <c r="H21" s="45" t="s">
        <v>82</v>
      </c>
      <c r="I21" s="56" t="s">
        <v>261</v>
      </c>
      <c r="J21" s="56">
        <v>1.23</v>
      </c>
      <c r="K21" s="58">
        <v>1.39</v>
      </c>
      <c r="L21" s="45" t="s">
        <v>405</v>
      </c>
    </row>
    <row r="22" spans="1:1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44" t="s">
        <v>13</v>
      </c>
      <c r="B23" s="45">
        <v>2569</v>
      </c>
      <c r="C23" s="45">
        <v>373643</v>
      </c>
      <c r="D23" s="45">
        <v>7404</v>
      </c>
      <c r="E23" s="45" t="s">
        <v>421</v>
      </c>
      <c r="F23" s="45" t="s">
        <v>417</v>
      </c>
      <c r="G23" s="45">
        <v>980</v>
      </c>
      <c r="H23" s="45" t="s">
        <v>82</v>
      </c>
      <c r="I23" s="56" t="s">
        <v>83</v>
      </c>
      <c r="J23" s="56">
        <v>1.23</v>
      </c>
      <c r="K23" s="58">
        <v>1.39</v>
      </c>
      <c r="L23" s="45" t="s">
        <v>405</v>
      </c>
    </row>
    <row r="24" spans="1:12">
      <c r="A24" s="44" t="s">
        <v>13</v>
      </c>
      <c r="B24" s="45">
        <v>2570</v>
      </c>
      <c r="C24" s="45">
        <v>373652</v>
      </c>
      <c r="D24" s="45">
        <v>7404</v>
      </c>
      <c r="E24" s="45" t="s">
        <v>421</v>
      </c>
      <c r="F24" s="45" t="s">
        <v>417</v>
      </c>
      <c r="G24" s="45">
        <v>976</v>
      </c>
      <c r="H24" s="45" t="s">
        <v>82</v>
      </c>
      <c r="I24" s="56" t="s">
        <v>261</v>
      </c>
      <c r="J24" s="56">
        <v>1.23</v>
      </c>
      <c r="K24" s="58">
        <v>1.39</v>
      </c>
      <c r="L24" s="45" t="s">
        <v>405</v>
      </c>
    </row>
    <row r="25" spans="1:12" ht="22.5">
      <c r="A25" s="47" t="s">
        <v>19</v>
      </c>
      <c r="B25" s="45">
        <v>2571</v>
      </c>
      <c r="C25" s="48">
        <v>373661</v>
      </c>
      <c r="D25" s="45">
        <v>7404</v>
      </c>
      <c r="E25" s="45" t="s">
        <v>421</v>
      </c>
      <c r="F25" s="45" t="s">
        <v>417</v>
      </c>
      <c r="G25" s="48">
        <v>347</v>
      </c>
      <c r="H25" s="45" t="s">
        <v>82</v>
      </c>
      <c r="I25" s="56" t="s">
        <v>261</v>
      </c>
      <c r="J25" s="56">
        <v>1.23</v>
      </c>
      <c r="K25" s="58">
        <v>1.39</v>
      </c>
      <c r="L25" s="45" t="s">
        <v>405</v>
      </c>
    </row>
    <row r="26" spans="1:12">
      <c r="A26" s="44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2">
      <c r="A27" s="44" t="s">
        <v>13</v>
      </c>
      <c r="B27" s="48">
        <v>2572</v>
      </c>
      <c r="C27" s="48">
        <v>373670</v>
      </c>
      <c r="D27" s="48">
        <v>7385</v>
      </c>
      <c r="E27" s="45" t="s">
        <v>422</v>
      </c>
      <c r="F27" s="45" t="s">
        <v>420</v>
      </c>
      <c r="G27" s="48">
        <v>735</v>
      </c>
      <c r="H27" s="45" t="s">
        <v>82</v>
      </c>
      <c r="I27" s="56" t="s">
        <v>83</v>
      </c>
      <c r="J27" s="56">
        <v>1.1299999999999999</v>
      </c>
      <c r="K27" s="58">
        <v>1.3</v>
      </c>
      <c r="L27" s="45" t="s">
        <v>405</v>
      </c>
    </row>
    <row r="28" spans="1:12">
      <c r="A28" s="44" t="s">
        <v>13</v>
      </c>
      <c r="B28" s="48">
        <v>2573</v>
      </c>
      <c r="C28" s="48">
        <v>373680</v>
      </c>
      <c r="D28" s="48">
        <v>7385</v>
      </c>
      <c r="E28" s="45" t="s">
        <v>422</v>
      </c>
      <c r="F28" s="45" t="s">
        <v>420</v>
      </c>
      <c r="G28" s="48">
        <v>718</v>
      </c>
      <c r="H28" s="45" t="s">
        <v>82</v>
      </c>
      <c r="I28" s="56" t="s">
        <v>261</v>
      </c>
      <c r="J28" s="56">
        <v>1.1299999999999999</v>
      </c>
      <c r="K28" s="58">
        <v>1.3</v>
      </c>
      <c r="L28" s="45" t="s">
        <v>405</v>
      </c>
    </row>
    <row r="29" spans="1:12" ht="22.5">
      <c r="A29" s="47" t="s">
        <v>19</v>
      </c>
      <c r="B29" s="48">
        <v>2574</v>
      </c>
      <c r="C29" s="48">
        <v>373699</v>
      </c>
      <c r="D29" s="48">
        <v>7385</v>
      </c>
      <c r="E29" s="45" t="s">
        <v>422</v>
      </c>
      <c r="F29" s="45" t="s">
        <v>420</v>
      </c>
      <c r="G29" s="48">
        <v>257</v>
      </c>
      <c r="H29" s="45" t="s">
        <v>82</v>
      </c>
      <c r="I29" s="56" t="s">
        <v>261</v>
      </c>
      <c r="J29" s="56">
        <v>1.1299999999999999</v>
      </c>
      <c r="K29" s="58">
        <v>1.3</v>
      </c>
      <c r="L29" s="45" t="s">
        <v>405</v>
      </c>
    </row>
    <row r="30" spans="1:1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2">
      <c r="A31" s="44" t="s">
        <v>13</v>
      </c>
      <c r="B31" s="48">
        <v>2575</v>
      </c>
      <c r="C31" s="48">
        <v>373708</v>
      </c>
      <c r="D31" s="48">
        <v>7386</v>
      </c>
      <c r="E31" s="48" t="s">
        <v>423</v>
      </c>
      <c r="F31" s="45" t="s">
        <v>424</v>
      </c>
      <c r="G31" s="48">
        <v>539</v>
      </c>
      <c r="H31" s="45" t="s">
        <v>82</v>
      </c>
      <c r="I31" s="56" t="s">
        <v>83</v>
      </c>
      <c r="J31" s="56">
        <v>1.1299999999999999</v>
      </c>
      <c r="K31" s="59">
        <v>1.3</v>
      </c>
      <c r="L31" s="45" t="s">
        <v>405</v>
      </c>
    </row>
    <row r="32" spans="1:12">
      <c r="A32" s="44" t="s">
        <v>13</v>
      </c>
      <c r="B32" s="48">
        <v>2576</v>
      </c>
      <c r="C32" s="48">
        <v>373717</v>
      </c>
      <c r="D32" s="48">
        <v>7386</v>
      </c>
      <c r="E32" s="48" t="s">
        <v>423</v>
      </c>
      <c r="F32" s="45" t="s">
        <v>424</v>
      </c>
      <c r="G32" s="48">
        <v>517</v>
      </c>
      <c r="H32" s="45" t="s">
        <v>82</v>
      </c>
      <c r="I32" s="56" t="s">
        <v>261</v>
      </c>
      <c r="J32" s="56">
        <v>1.1299999999999999</v>
      </c>
      <c r="K32" s="59">
        <v>1.3</v>
      </c>
      <c r="L32" s="45" t="s">
        <v>405</v>
      </c>
    </row>
    <row r="33" spans="1:12" ht="22.5">
      <c r="A33" s="47" t="s">
        <v>19</v>
      </c>
      <c r="B33" s="48">
        <v>2577</v>
      </c>
      <c r="C33" s="48">
        <v>373726</v>
      </c>
      <c r="D33" s="48">
        <v>7386</v>
      </c>
      <c r="E33" s="48" t="s">
        <v>423</v>
      </c>
      <c r="F33" s="45" t="s">
        <v>424</v>
      </c>
      <c r="G33" s="48">
        <v>187</v>
      </c>
      <c r="H33" s="45" t="s">
        <v>82</v>
      </c>
      <c r="I33" s="56" t="s">
        <v>261</v>
      </c>
      <c r="J33" s="56">
        <v>1.1299999999999999</v>
      </c>
      <c r="K33" s="59">
        <v>1.3</v>
      </c>
      <c r="L33" s="45" t="s">
        <v>405</v>
      </c>
    </row>
    <row r="34" spans="1:12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>
      <c r="A35" s="44" t="s">
        <v>13</v>
      </c>
      <c r="B35" s="48">
        <v>2578</v>
      </c>
      <c r="C35" s="48">
        <v>373735</v>
      </c>
      <c r="D35" s="48">
        <v>7387</v>
      </c>
      <c r="E35" s="48" t="s">
        <v>425</v>
      </c>
      <c r="F35" s="45" t="s">
        <v>426</v>
      </c>
      <c r="G35" s="49">
        <v>1512</v>
      </c>
      <c r="H35" s="45" t="s">
        <v>82</v>
      </c>
      <c r="I35" s="56" t="s">
        <v>90</v>
      </c>
      <c r="J35" s="56">
        <v>1.23</v>
      </c>
      <c r="K35" s="59">
        <v>1.4</v>
      </c>
      <c r="L35" s="45" t="s">
        <v>405</v>
      </c>
    </row>
    <row r="36" spans="1:12">
      <c r="A36" s="44" t="s">
        <v>13</v>
      </c>
      <c r="B36" s="48">
        <v>2579</v>
      </c>
      <c r="C36" s="48">
        <v>373744</v>
      </c>
      <c r="D36" s="48">
        <v>7387</v>
      </c>
      <c r="E36" s="48" t="s">
        <v>425</v>
      </c>
      <c r="F36" s="45" t="s">
        <v>426</v>
      </c>
      <c r="G36" s="48">
        <v>662</v>
      </c>
      <c r="H36" s="45" t="s">
        <v>82</v>
      </c>
      <c r="I36" s="56" t="s">
        <v>261</v>
      </c>
      <c r="J36" s="56">
        <v>1.23</v>
      </c>
      <c r="K36" s="59">
        <v>1.4</v>
      </c>
      <c r="L36" s="45" t="s">
        <v>405</v>
      </c>
    </row>
    <row r="37" spans="1:12" ht="22.5">
      <c r="A37" s="47" t="s">
        <v>19</v>
      </c>
      <c r="B37" s="48">
        <v>2580</v>
      </c>
      <c r="C37" s="48">
        <v>373753</v>
      </c>
      <c r="D37" s="48">
        <v>7387</v>
      </c>
      <c r="E37" s="48" t="s">
        <v>425</v>
      </c>
      <c r="F37" s="45" t="s">
        <v>426</v>
      </c>
      <c r="G37" s="48">
        <v>423</v>
      </c>
      <c r="H37" s="45" t="s">
        <v>82</v>
      </c>
      <c r="I37" s="56" t="s">
        <v>261</v>
      </c>
      <c r="J37" s="56">
        <v>1.23</v>
      </c>
      <c r="K37" s="59">
        <v>1.4</v>
      </c>
      <c r="L37" s="45" t="s">
        <v>405</v>
      </c>
    </row>
    <row r="38" spans="1:12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2">
      <c r="A39" s="44" t="s">
        <v>13</v>
      </c>
      <c r="B39" s="48">
        <v>2581</v>
      </c>
      <c r="C39" s="48">
        <v>373762</v>
      </c>
      <c r="D39" s="48">
        <v>7388</v>
      </c>
      <c r="E39" s="48" t="s">
        <v>427</v>
      </c>
      <c r="F39" s="45" t="s">
        <v>424</v>
      </c>
      <c r="G39" s="49">
        <v>1512</v>
      </c>
      <c r="H39" s="45" t="s">
        <v>82</v>
      </c>
      <c r="I39" s="56" t="s">
        <v>90</v>
      </c>
      <c r="J39" s="56">
        <v>1.1299999999999999</v>
      </c>
      <c r="K39" s="58">
        <v>1.3</v>
      </c>
      <c r="L39" s="45" t="s">
        <v>405</v>
      </c>
    </row>
    <row r="40" spans="1:12">
      <c r="A40" s="44" t="s">
        <v>13</v>
      </c>
      <c r="B40" s="48">
        <v>2582</v>
      </c>
      <c r="C40" s="48">
        <v>373771</v>
      </c>
      <c r="D40" s="48">
        <v>7388</v>
      </c>
      <c r="E40" s="48" t="s">
        <v>427</v>
      </c>
      <c r="F40" s="45" t="s">
        <v>424</v>
      </c>
      <c r="G40" s="48">
        <v>662</v>
      </c>
      <c r="H40" s="45" t="s">
        <v>82</v>
      </c>
      <c r="I40" s="56" t="s">
        <v>261</v>
      </c>
      <c r="J40" s="56">
        <v>1.1299999999999999</v>
      </c>
      <c r="K40" s="58">
        <v>1.3</v>
      </c>
      <c r="L40" s="45" t="s">
        <v>405</v>
      </c>
    </row>
    <row r="41" spans="1:12" ht="22.5">
      <c r="A41" s="47" t="s">
        <v>19</v>
      </c>
      <c r="B41" s="48">
        <v>2583</v>
      </c>
      <c r="C41" s="48">
        <v>373780</v>
      </c>
      <c r="D41" s="48">
        <v>7388</v>
      </c>
      <c r="E41" s="48" t="s">
        <v>427</v>
      </c>
      <c r="F41" s="45" t="s">
        <v>424</v>
      </c>
      <c r="G41" s="48">
        <v>423</v>
      </c>
      <c r="H41" s="45" t="s">
        <v>82</v>
      </c>
      <c r="I41" s="56" t="s">
        <v>261</v>
      </c>
      <c r="J41" s="56">
        <v>1.1299999999999999</v>
      </c>
      <c r="K41" s="58">
        <v>1.3</v>
      </c>
      <c r="L41" s="45" t="s">
        <v>405</v>
      </c>
    </row>
    <row r="42" spans="1:12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>
      <c r="A43" s="44" t="s">
        <v>13</v>
      </c>
      <c r="B43" s="48">
        <v>2584</v>
      </c>
      <c r="C43" s="48">
        <v>373790</v>
      </c>
      <c r="D43" s="48">
        <v>7389</v>
      </c>
      <c r="E43" s="48" t="s">
        <v>172</v>
      </c>
      <c r="F43" s="45" t="s">
        <v>417</v>
      </c>
      <c r="G43" s="49">
        <v>1080</v>
      </c>
      <c r="H43" s="45" t="s">
        <v>82</v>
      </c>
      <c r="I43" s="56" t="s">
        <v>90</v>
      </c>
      <c r="J43" s="56">
        <v>1.23</v>
      </c>
      <c r="K43" s="58">
        <v>1.4</v>
      </c>
      <c r="L43" s="45" t="s">
        <v>405</v>
      </c>
    </row>
    <row r="44" spans="1:12">
      <c r="A44" s="44" t="s">
        <v>13</v>
      </c>
      <c r="B44" s="48">
        <v>2585</v>
      </c>
      <c r="C44" s="48">
        <v>373809</v>
      </c>
      <c r="D44" s="48">
        <v>7389</v>
      </c>
      <c r="E44" s="48" t="s">
        <v>172</v>
      </c>
      <c r="F44" s="45" t="s">
        <v>417</v>
      </c>
      <c r="G44" s="48">
        <v>445</v>
      </c>
      <c r="H44" s="45" t="s">
        <v>82</v>
      </c>
      <c r="I44" s="56" t="s">
        <v>261</v>
      </c>
      <c r="J44" s="56">
        <v>1.23</v>
      </c>
      <c r="K44" s="58">
        <v>1.4</v>
      </c>
      <c r="L44" s="45" t="s">
        <v>405</v>
      </c>
    </row>
    <row r="45" spans="1:12" ht="22.5">
      <c r="A45" s="47" t="s">
        <v>19</v>
      </c>
      <c r="B45" s="48">
        <v>2586</v>
      </c>
      <c r="C45" s="48">
        <v>373818</v>
      </c>
      <c r="D45" s="48">
        <v>7389</v>
      </c>
      <c r="E45" s="48" t="s">
        <v>172</v>
      </c>
      <c r="F45" s="45" t="s">
        <v>417</v>
      </c>
      <c r="G45" s="48">
        <v>296</v>
      </c>
      <c r="H45" s="45" t="s">
        <v>82</v>
      </c>
      <c r="I45" s="56" t="s">
        <v>261</v>
      </c>
      <c r="J45" s="56">
        <v>1.23</v>
      </c>
      <c r="K45" s="58">
        <v>1.4</v>
      </c>
      <c r="L45" s="45" t="s">
        <v>405</v>
      </c>
    </row>
    <row r="46" spans="1:12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>
      <c r="A47" s="44" t="s">
        <v>13</v>
      </c>
      <c r="B47" s="48">
        <v>2587</v>
      </c>
      <c r="C47" s="48">
        <v>373827</v>
      </c>
      <c r="D47" s="48">
        <v>7390</v>
      </c>
      <c r="E47" s="48" t="s">
        <v>33</v>
      </c>
      <c r="F47" s="45" t="s">
        <v>426</v>
      </c>
      <c r="G47" s="48">
        <v>735</v>
      </c>
      <c r="H47" s="45" t="s">
        <v>82</v>
      </c>
      <c r="I47" s="56" t="s">
        <v>83</v>
      </c>
      <c r="J47" s="56">
        <v>1.27</v>
      </c>
      <c r="K47" s="58">
        <v>1.47</v>
      </c>
      <c r="L47" s="45" t="s">
        <v>405</v>
      </c>
    </row>
    <row r="48" spans="1:12">
      <c r="A48" s="44" t="s">
        <v>13</v>
      </c>
      <c r="B48" s="48">
        <v>2588</v>
      </c>
      <c r="C48" s="48">
        <v>373836</v>
      </c>
      <c r="D48" s="48">
        <v>7390</v>
      </c>
      <c r="E48" s="48" t="s">
        <v>33</v>
      </c>
      <c r="F48" s="45" t="s">
        <v>426</v>
      </c>
      <c r="G48" s="49">
        <v>1043</v>
      </c>
      <c r="H48" s="45" t="s">
        <v>82</v>
      </c>
      <c r="I48" s="56" t="s">
        <v>261</v>
      </c>
      <c r="J48" s="56">
        <v>1.27</v>
      </c>
      <c r="K48" s="58">
        <v>1.47</v>
      </c>
      <c r="L48" s="45" t="s">
        <v>405</v>
      </c>
    </row>
    <row r="49" spans="1:12" ht="22.5">
      <c r="A49" s="47" t="s">
        <v>19</v>
      </c>
      <c r="B49" s="48">
        <v>2589</v>
      </c>
      <c r="C49" s="48">
        <v>373845</v>
      </c>
      <c r="D49" s="48">
        <v>7390</v>
      </c>
      <c r="E49" s="48" t="s">
        <v>33</v>
      </c>
      <c r="F49" s="45" t="s">
        <v>426</v>
      </c>
      <c r="G49" s="48">
        <v>606</v>
      </c>
      <c r="H49" s="45" t="s">
        <v>82</v>
      </c>
      <c r="I49" s="56" t="s">
        <v>261</v>
      </c>
      <c r="J49" s="56">
        <v>1.27</v>
      </c>
      <c r="K49" s="58">
        <v>1.47</v>
      </c>
      <c r="L49" s="45" t="s">
        <v>405</v>
      </c>
    </row>
    <row r="50" spans="1:12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>
      <c r="A51" s="50"/>
      <c r="B51" s="51"/>
      <c r="C51" s="51"/>
      <c r="D51" s="51"/>
      <c r="E51" s="51"/>
      <c r="F51" s="52"/>
      <c r="G51" s="48"/>
      <c r="H51" s="45"/>
      <c r="I51" s="45"/>
      <c r="J51" s="45"/>
      <c r="K51" s="48"/>
      <c r="L51" s="45"/>
    </row>
    <row r="52" spans="1:12">
      <c r="A52" s="50"/>
      <c r="B52" s="51"/>
      <c r="C52" s="51"/>
      <c r="D52" s="51"/>
      <c r="E52" s="51"/>
      <c r="F52" s="53" t="s">
        <v>227</v>
      </c>
      <c r="G52" s="54">
        <v>30389</v>
      </c>
      <c r="H52" s="48"/>
      <c r="I52" s="48"/>
      <c r="J52" s="48"/>
      <c r="K52" s="48"/>
      <c r="L52" s="48"/>
    </row>
    <row r="53" spans="1:12">
      <c r="A53" s="55"/>
    </row>
    <row r="54" spans="1:12">
      <c r="A54" s="55"/>
    </row>
  </sheetData>
  <mergeCells count="1">
    <mergeCell ref="A1:E1"/>
  </mergeCells>
  <phoneticPr fontId="91" type="noConversion"/>
  <hyperlinks>
    <hyperlink ref="A5" r:id="rId1" tooltip="mailto:HOTLINE-S@H"/>
    <hyperlink ref="A9" r:id="rId2" tooltip="mailto:HOTLINE-S@H"/>
    <hyperlink ref="A13" r:id="rId3" tooltip="mailto:HOTLINE-S@H"/>
    <hyperlink ref="A17" r:id="rId4" tooltip="mailto:HOTLINE-S@H"/>
    <hyperlink ref="A21" r:id="rId5" tooltip="mailto:HOTLINE-S@H"/>
    <hyperlink ref="A25" r:id="rId6" tooltip="mailto:HOTLINE-S@H"/>
    <hyperlink ref="A29" r:id="rId7" tooltip="mailto:HOTLINE-S@H"/>
    <hyperlink ref="A33" r:id="rId8" tooltip="mailto:HOTLINE-S@H"/>
    <hyperlink ref="A37" r:id="rId9" tooltip="mailto:HOTLINE-S@H"/>
    <hyperlink ref="A41" r:id="rId10" tooltip="mailto:HOTLINE-S@H"/>
    <hyperlink ref="A45" r:id="rId11" tooltip="mailto:HOTLINE-S@H"/>
    <hyperlink ref="A49" r:id="rId12" tooltip="mailto:HOTLINE-S@H"/>
  </hyperlinks>
  <pageMargins left="0.75138888888888899" right="0.75138888888888899" top="1" bottom="1" header="0.51180555555555596" footer="0.51180555555555596"/>
  <pageSetup paperSize="9" scale="87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topLeftCell="D1" workbookViewId="0">
      <selection activeCell="H12" sqref="H12"/>
    </sheetView>
  </sheetViews>
  <sheetFormatPr defaultColWidth="9" defaultRowHeight="13.5"/>
  <cols>
    <col min="1" max="1" width="9" style="23"/>
    <col min="2" max="2" width="7.625" style="23" hidden="1" customWidth="1"/>
    <col min="3" max="3" width="7.125" style="23" customWidth="1"/>
    <col min="4" max="4" width="6.25" style="23" customWidth="1"/>
    <col min="5" max="5" width="30.5" style="23" customWidth="1"/>
    <col min="6" max="6" width="23.125" style="23" customWidth="1"/>
    <col min="7" max="7" width="5.75" style="23" customWidth="1"/>
    <col min="8" max="8" width="32.875" style="23" customWidth="1"/>
    <col min="9" max="9" width="8.5" style="23" customWidth="1"/>
    <col min="10" max="10" width="9" style="23"/>
    <col min="11" max="11" width="6.75" style="23" hidden="1" customWidth="1"/>
    <col min="12" max="12" width="12.875" style="23" hidden="1" customWidth="1"/>
    <col min="13" max="16384" width="9" style="23"/>
  </cols>
  <sheetData>
    <row r="1" spans="1:13" ht="32.25" customHeight="1">
      <c r="A1" s="579" t="s">
        <v>428</v>
      </c>
      <c r="B1" s="579"/>
      <c r="C1" s="579"/>
      <c r="D1" s="579"/>
      <c r="E1" s="579"/>
      <c r="F1" s="24"/>
      <c r="G1" s="24"/>
      <c r="H1" s="24"/>
      <c r="I1" s="24"/>
      <c r="J1" s="24"/>
      <c r="K1" s="24"/>
      <c r="L1" s="24"/>
      <c r="M1" s="24"/>
    </row>
    <row r="2" spans="1:13" ht="14.25">
      <c r="A2" s="25" t="s">
        <v>0</v>
      </c>
      <c r="B2" s="26" t="s">
        <v>415</v>
      </c>
      <c r="C2" s="26" t="s">
        <v>1</v>
      </c>
      <c r="D2" s="26" t="s">
        <v>2</v>
      </c>
      <c r="E2" s="26" t="s">
        <v>3</v>
      </c>
      <c r="F2" s="27" t="s">
        <v>77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78</v>
      </c>
      <c r="L2" s="27" t="s">
        <v>357</v>
      </c>
      <c r="M2" s="27" t="s">
        <v>10</v>
      </c>
    </row>
    <row r="3" spans="1:13" ht="15">
      <c r="A3" s="28" t="s">
        <v>13</v>
      </c>
      <c r="B3" s="29">
        <v>2630</v>
      </c>
      <c r="C3" s="30">
        <v>381270</v>
      </c>
      <c r="D3" s="30">
        <v>7452</v>
      </c>
      <c r="E3" s="30" t="s">
        <v>429</v>
      </c>
      <c r="F3" s="30" t="s">
        <v>430</v>
      </c>
      <c r="G3" s="30">
        <v>931</v>
      </c>
      <c r="H3" s="30" t="s">
        <v>431</v>
      </c>
      <c r="I3" s="39" t="s">
        <v>83</v>
      </c>
      <c r="J3" s="40">
        <v>1.55</v>
      </c>
      <c r="K3" s="40">
        <v>1.8</v>
      </c>
      <c r="L3" s="40"/>
      <c r="M3" s="30" t="s">
        <v>432</v>
      </c>
    </row>
    <row r="4" spans="1:13" ht="30">
      <c r="A4" s="28" t="s">
        <v>13</v>
      </c>
      <c r="B4" s="29">
        <v>2631</v>
      </c>
      <c r="C4" s="30">
        <v>381289</v>
      </c>
      <c r="D4" s="30">
        <v>7452</v>
      </c>
      <c r="E4" s="30" t="s">
        <v>429</v>
      </c>
      <c r="F4" s="30" t="s">
        <v>430</v>
      </c>
      <c r="G4" s="30">
        <v>974</v>
      </c>
      <c r="H4" s="30" t="s">
        <v>431</v>
      </c>
      <c r="I4" s="39" t="s">
        <v>261</v>
      </c>
      <c r="J4" s="40">
        <v>1.55</v>
      </c>
      <c r="K4" s="40">
        <v>1.8</v>
      </c>
      <c r="L4" s="40"/>
      <c r="M4" s="30" t="s">
        <v>432</v>
      </c>
    </row>
    <row r="5" spans="1:13" ht="30">
      <c r="A5" s="31" t="s">
        <v>19</v>
      </c>
      <c r="B5" s="29">
        <v>2632</v>
      </c>
      <c r="C5" s="30">
        <v>381298</v>
      </c>
      <c r="D5" s="30">
        <v>7452</v>
      </c>
      <c r="E5" s="30" t="s">
        <v>429</v>
      </c>
      <c r="F5" s="30" t="s">
        <v>430</v>
      </c>
      <c r="G5" s="30">
        <v>423</v>
      </c>
      <c r="H5" s="30" t="s">
        <v>431</v>
      </c>
      <c r="I5" s="39" t="s">
        <v>261</v>
      </c>
      <c r="J5" s="40">
        <v>1.55</v>
      </c>
      <c r="K5" s="40">
        <v>1.8</v>
      </c>
      <c r="L5" s="40"/>
      <c r="M5" s="30" t="s">
        <v>432</v>
      </c>
    </row>
    <row r="6" spans="1:13" ht="15">
      <c r="A6" s="28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5">
      <c r="A7" s="28" t="s">
        <v>13</v>
      </c>
      <c r="B7" s="29">
        <v>2633</v>
      </c>
      <c r="C7" s="30">
        <v>381307</v>
      </c>
      <c r="D7" s="30">
        <v>7453</v>
      </c>
      <c r="E7" s="30" t="s">
        <v>433</v>
      </c>
      <c r="F7" s="30" t="s">
        <v>434</v>
      </c>
      <c r="G7" s="30">
        <v>686</v>
      </c>
      <c r="H7" s="30" t="s">
        <v>431</v>
      </c>
      <c r="I7" s="39" t="s">
        <v>83</v>
      </c>
      <c r="J7" s="40">
        <v>1.55</v>
      </c>
      <c r="K7" s="40">
        <v>1.8</v>
      </c>
      <c r="L7" s="40"/>
      <c r="M7" s="30" t="s">
        <v>432</v>
      </c>
    </row>
    <row r="8" spans="1:13" ht="30">
      <c r="A8" s="28" t="s">
        <v>13</v>
      </c>
      <c r="B8" s="29">
        <v>2634</v>
      </c>
      <c r="C8" s="30">
        <v>381325</v>
      </c>
      <c r="D8" s="30">
        <v>7453</v>
      </c>
      <c r="E8" s="30" t="s">
        <v>433</v>
      </c>
      <c r="F8" s="30" t="s">
        <v>434</v>
      </c>
      <c r="G8" s="30">
        <v>722</v>
      </c>
      <c r="H8" s="30" t="s">
        <v>431</v>
      </c>
      <c r="I8" s="39" t="s">
        <v>261</v>
      </c>
      <c r="J8" s="40">
        <v>1.55</v>
      </c>
      <c r="K8" s="40">
        <v>1.8</v>
      </c>
      <c r="L8" s="40"/>
      <c r="M8" s="30" t="s">
        <v>432</v>
      </c>
    </row>
    <row r="9" spans="1:13" ht="30">
      <c r="A9" s="31" t="s">
        <v>19</v>
      </c>
      <c r="B9" s="29">
        <v>2635</v>
      </c>
      <c r="C9" s="30">
        <v>381334</v>
      </c>
      <c r="D9" s="30">
        <v>7453</v>
      </c>
      <c r="E9" s="30" t="s">
        <v>433</v>
      </c>
      <c r="F9" s="30" t="s">
        <v>434</v>
      </c>
      <c r="G9" s="30">
        <v>312</v>
      </c>
      <c r="H9" s="30" t="s">
        <v>431</v>
      </c>
      <c r="I9" s="39" t="s">
        <v>261</v>
      </c>
      <c r="J9" s="40">
        <v>1.55</v>
      </c>
      <c r="K9" s="40">
        <v>1.8</v>
      </c>
      <c r="L9" s="40"/>
      <c r="M9" s="30" t="s">
        <v>432</v>
      </c>
    </row>
    <row r="10" spans="1:13" ht="15">
      <c r="A10" s="32"/>
      <c r="B10" s="32"/>
      <c r="C10" s="33"/>
      <c r="D10" s="33"/>
      <c r="E10" s="33"/>
      <c r="F10" s="34"/>
      <c r="G10" s="35"/>
      <c r="H10" s="36"/>
      <c r="I10" s="36"/>
      <c r="J10" s="36"/>
      <c r="K10" s="36"/>
      <c r="L10" s="36"/>
      <c r="M10" s="36"/>
    </row>
    <row r="11" spans="1:13" ht="15">
      <c r="A11" s="32"/>
      <c r="B11" s="32"/>
      <c r="C11" s="33"/>
      <c r="D11" s="33"/>
      <c r="E11" s="33"/>
      <c r="F11" s="34" t="s">
        <v>233</v>
      </c>
      <c r="G11" s="37">
        <v>4048</v>
      </c>
      <c r="H11" s="36"/>
      <c r="I11" s="36"/>
      <c r="J11" s="36"/>
      <c r="K11" s="36"/>
      <c r="L11" s="36"/>
      <c r="M11" s="36"/>
    </row>
    <row r="12" spans="1:13" ht="15">
      <c r="A12" s="38"/>
      <c r="B12" s="38"/>
    </row>
    <row r="13" spans="1:13" ht="15">
      <c r="A13" s="38"/>
      <c r="B13" s="38"/>
    </row>
  </sheetData>
  <mergeCells count="1">
    <mergeCell ref="A1:E1"/>
  </mergeCells>
  <phoneticPr fontId="91" type="noConversion"/>
  <hyperlinks>
    <hyperlink ref="A5" r:id="rId1" tooltip="mailto:HOTLINE-S@H"/>
    <hyperlink ref="A9" r:id="rId2" tooltip="mailto:HOTLINE-S@H"/>
  </hyperlinks>
  <pageMargins left="0.75138888888888899" right="0.75138888888888899" top="1" bottom="1" header="0.51180555555555596" footer="0.51180555555555596"/>
  <pageSetup paperSize="9" scale="94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activeCell="E19" sqref="E19:E21"/>
    </sheetView>
  </sheetViews>
  <sheetFormatPr defaultColWidth="9" defaultRowHeight="10.5"/>
  <cols>
    <col min="1" max="1" width="9" style="1"/>
    <col min="2" max="2" width="6.875" style="1" customWidth="1"/>
    <col min="3" max="3" width="7.75" style="1" customWidth="1"/>
    <col min="4" max="4" width="7.375" style="1" customWidth="1"/>
    <col min="5" max="5" width="24" style="1" customWidth="1"/>
    <col min="6" max="6" width="12.5" style="1" customWidth="1"/>
    <col min="7" max="7" width="7.625" style="1" customWidth="1"/>
    <col min="8" max="8" width="15.375" style="1" customWidth="1"/>
    <col min="9" max="9" width="11.125" style="1" customWidth="1"/>
    <col min="10" max="11" width="9" style="1"/>
    <col min="12" max="12" width="9.875" style="1" customWidth="1"/>
    <col min="13" max="16384" width="9" style="1"/>
  </cols>
  <sheetData>
    <row r="1" spans="1:12" ht="11.25">
      <c r="A1" s="2" t="s">
        <v>435</v>
      </c>
    </row>
    <row r="2" spans="1:12" ht="23.25" customHeight="1">
      <c r="A2" s="3" t="s">
        <v>0</v>
      </c>
      <c r="B2" s="3" t="s">
        <v>146</v>
      </c>
      <c r="C2" s="3" t="s">
        <v>1</v>
      </c>
      <c r="D2" s="3" t="s">
        <v>2</v>
      </c>
      <c r="E2" s="3" t="s">
        <v>3</v>
      </c>
      <c r="F2" s="3" t="s">
        <v>321</v>
      </c>
      <c r="G2" s="3" t="s">
        <v>5</v>
      </c>
      <c r="H2" s="3" t="s">
        <v>6</v>
      </c>
      <c r="I2" s="3" t="s">
        <v>436</v>
      </c>
      <c r="J2" s="3" t="s">
        <v>9</v>
      </c>
      <c r="K2" s="3" t="s">
        <v>78</v>
      </c>
      <c r="L2" s="3" t="s">
        <v>322</v>
      </c>
    </row>
    <row r="3" spans="1:12" ht="9.9499999999999993" customHeight="1">
      <c r="A3" s="580" t="s">
        <v>13</v>
      </c>
      <c r="B3" s="582">
        <v>2636</v>
      </c>
      <c r="C3" s="585">
        <v>378566</v>
      </c>
      <c r="D3" s="585">
        <v>1603</v>
      </c>
      <c r="E3" s="586" t="s">
        <v>437</v>
      </c>
      <c r="F3" s="5" t="s">
        <v>417</v>
      </c>
      <c r="G3" s="5">
        <v>503</v>
      </c>
      <c r="H3" s="585" t="s">
        <v>438</v>
      </c>
      <c r="I3" s="585" t="s">
        <v>85</v>
      </c>
      <c r="J3" s="587">
        <v>1.22</v>
      </c>
      <c r="K3" s="588">
        <v>1.39</v>
      </c>
      <c r="L3" s="585" t="s">
        <v>439</v>
      </c>
    </row>
    <row r="4" spans="1:12" ht="9.9499999999999993" customHeight="1">
      <c r="A4" s="580"/>
      <c r="B4" s="583"/>
      <c r="C4" s="585"/>
      <c r="D4" s="585"/>
      <c r="E4" s="586"/>
      <c r="F4" s="5" t="s">
        <v>301</v>
      </c>
      <c r="G4" s="5">
        <v>639</v>
      </c>
      <c r="H4" s="585"/>
      <c r="I4" s="585"/>
      <c r="J4" s="587"/>
      <c r="K4" s="589"/>
      <c r="L4" s="585"/>
    </row>
    <row r="5" spans="1:12" ht="9.9499999999999993" customHeight="1">
      <c r="A5" s="580"/>
      <c r="B5" s="584"/>
      <c r="C5" s="585"/>
      <c r="D5" s="585"/>
      <c r="E5" s="586"/>
      <c r="F5" s="5" t="s">
        <v>440</v>
      </c>
      <c r="G5" s="5">
        <v>575</v>
      </c>
      <c r="H5" s="585"/>
      <c r="I5" s="585"/>
      <c r="J5" s="587"/>
      <c r="K5" s="590"/>
      <c r="L5" s="585"/>
    </row>
    <row r="6" spans="1:12" ht="9.9499999999999993" customHeight="1">
      <c r="A6" s="4"/>
      <c r="B6" s="7"/>
      <c r="C6" s="5"/>
      <c r="D6" s="5"/>
      <c r="E6" s="6"/>
      <c r="F6" s="5"/>
      <c r="G6" s="8">
        <f>SUM(G3:G5)</f>
        <v>1717</v>
      </c>
      <c r="H6" s="5"/>
      <c r="I6" s="5"/>
      <c r="J6" s="20"/>
      <c r="K6" s="20"/>
      <c r="L6" s="5"/>
    </row>
    <row r="7" spans="1:12" ht="9.9499999999999993" customHeight="1">
      <c r="A7" s="581" t="s">
        <v>19</v>
      </c>
      <c r="B7" s="582">
        <v>2637</v>
      </c>
      <c r="C7" s="585">
        <v>378620</v>
      </c>
      <c r="D7" s="585">
        <v>1603</v>
      </c>
      <c r="E7" s="586" t="s">
        <v>437</v>
      </c>
      <c r="F7" s="5" t="s">
        <v>417</v>
      </c>
      <c r="G7" s="5">
        <v>794</v>
      </c>
      <c r="H7" s="585" t="s">
        <v>438</v>
      </c>
      <c r="I7" s="585" t="s">
        <v>85</v>
      </c>
      <c r="J7" s="587">
        <v>1.22</v>
      </c>
      <c r="K7" s="588">
        <v>1.39</v>
      </c>
      <c r="L7" s="585" t="s">
        <v>439</v>
      </c>
    </row>
    <row r="8" spans="1:12" ht="9.9499999999999993" customHeight="1">
      <c r="A8" s="581"/>
      <c r="B8" s="583"/>
      <c r="C8" s="585"/>
      <c r="D8" s="585"/>
      <c r="E8" s="586"/>
      <c r="F8" s="5" t="s">
        <v>301</v>
      </c>
      <c r="G8" s="5">
        <v>96</v>
      </c>
      <c r="H8" s="585"/>
      <c r="I8" s="585"/>
      <c r="J8" s="587"/>
      <c r="K8" s="589"/>
      <c r="L8" s="585"/>
    </row>
    <row r="9" spans="1:12" ht="9.9499999999999993" customHeight="1">
      <c r="A9" s="581"/>
      <c r="B9" s="584"/>
      <c r="C9" s="585"/>
      <c r="D9" s="585"/>
      <c r="E9" s="586"/>
      <c r="F9" s="5" t="s">
        <v>440</v>
      </c>
      <c r="G9" s="5">
        <v>42</v>
      </c>
      <c r="H9" s="585"/>
      <c r="I9" s="585"/>
      <c r="J9" s="587"/>
      <c r="K9" s="590"/>
      <c r="L9" s="585"/>
    </row>
    <row r="10" spans="1:12" ht="9.9499999999999993" customHeight="1">
      <c r="A10" s="9"/>
      <c r="B10" s="7"/>
      <c r="C10" s="5"/>
      <c r="D10" s="5"/>
      <c r="E10" s="6"/>
      <c r="F10" s="5"/>
      <c r="G10" s="8">
        <f>SUM(G7:G9)</f>
        <v>932</v>
      </c>
      <c r="H10" s="5"/>
      <c r="I10" s="5"/>
      <c r="J10" s="20"/>
      <c r="K10" s="20"/>
      <c r="L10" s="5"/>
    </row>
    <row r="11" spans="1:12" ht="9.9499999999999993" customHeight="1">
      <c r="A11" s="580" t="s">
        <v>13</v>
      </c>
      <c r="B11" s="582">
        <v>2638</v>
      </c>
      <c r="C11" s="585">
        <v>378539</v>
      </c>
      <c r="D11" s="585">
        <v>1604</v>
      </c>
      <c r="E11" s="586" t="s">
        <v>441</v>
      </c>
      <c r="F11" s="5" t="s">
        <v>417</v>
      </c>
      <c r="G11" s="5">
        <v>121</v>
      </c>
      <c r="H11" s="585" t="s">
        <v>438</v>
      </c>
      <c r="I11" s="585" t="s">
        <v>85</v>
      </c>
      <c r="J11" s="587">
        <v>1.1299999999999999</v>
      </c>
      <c r="K11" s="588">
        <v>1.3</v>
      </c>
      <c r="L11" s="585" t="s">
        <v>439</v>
      </c>
    </row>
    <row r="12" spans="1:12" ht="9.9499999999999993" customHeight="1">
      <c r="A12" s="580"/>
      <c r="B12" s="583"/>
      <c r="C12" s="585"/>
      <c r="D12" s="585"/>
      <c r="E12" s="586"/>
      <c r="F12" s="5" t="s">
        <v>301</v>
      </c>
      <c r="G12" s="5">
        <v>354</v>
      </c>
      <c r="H12" s="585"/>
      <c r="I12" s="585"/>
      <c r="J12" s="587"/>
      <c r="K12" s="589"/>
      <c r="L12" s="585"/>
    </row>
    <row r="13" spans="1:12" ht="9.9499999999999993" customHeight="1">
      <c r="A13" s="580"/>
      <c r="B13" s="584"/>
      <c r="C13" s="585"/>
      <c r="D13" s="585"/>
      <c r="E13" s="586"/>
      <c r="F13" s="5" t="s">
        <v>440</v>
      </c>
      <c r="G13" s="5">
        <v>106</v>
      </c>
      <c r="H13" s="585"/>
      <c r="I13" s="585"/>
      <c r="J13" s="587"/>
      <c r="K13" s="590"/>
      <c r="L13" s="585"/>
    </row>
    <row r="14" spans="1:12" ht="9.9499999999999993" customHeight="1">
      <c r="A14" s="4"/>
      <c r="B14" s="7"/>
      <c r="C14" s="5"/>
      <c r="D14" s="5"/>
      <c r="E14" s="6"/>
      <c r="F14" s="5"/>
      <c r="G14" s="8">
        <f>SUM(G11:G13)</f>
        <v>581</v>
      </c>
      <c r="H14" s="5"/>
      <c r="I14" s="5"/>
      <c r="J14" s="20"/>
      <c r="K14" s="20"/>
      <c r="L14" s="5"/>
    </row>
    <row r="15" spans="1:12" ht="9.9499999999999993" customHeight="1">
      <c r="A15" s="581" t="s">
        <v>19</v>
      </c>
      <c r="B15" s="582">
        <v>2639</v>
      </c>
      <c r="C15" s="585">
        <v>378584</v>
      </c>
      <c r="D15" s="585">
        <v>1604</v>
      </c>
      <c r="E15" s="586" t="s">
        <v>441</v>
      </c>
      <c r="F15" s="5" t="s">
        <v>417</v>
      </c>
      <c r="G15" s="5">
        <v>69</v>
      </c>
      <c r="H15" s="585" t="s">
        <v>438</v>
      </c>
      <c r="I15" s="585" t="s">
        <v>85</v>
      </c>
      <c r="J15" s="587">
        <v>1.1299999999999999</v>
      </c>
      <c r="K15" s="588">
        <v>1.3</v>
      </c>
      <c r="L15" s="585" t="s">
        <v>439</v>
      </c>
    </row>
    <row r="16" spans="1:12" ht="9.9499999999999993" customHeight="1">
      <c r="A16" s="581"/>
      <c r="B16" s="583"/>
      <c r="C16" s="585"/>
      <c r="D16" s="585"/>
      <c r="E16" s="586"/>
      <c r="F16" s="5" t="s">
        <v>301</v>
      </c>
      <c r="G16" s="5">
        <v>162</v>
      </c>
      <c r="H16" s="585"/>
      <c r="I16" s="585"/>
      <c r="J16" s="587"/>
      <c r="K16" s="589"/>
      <c r="L16" s="585"/>
    </row>
    <row r="17" spans="1:12" ht="9.9499999999999993" customHeight="1">
      <c r="A17" s="581"/>
      <c r="B17" s="584"/>
      <c r="C17" s="585"/>
      <c r="D17" s="585"/>
      <c r="E17" s="586"/>
      <c r="F17" s="5" t="s">
        <v>440</v>
      </c>
      <c r="G17" s="5">
        <v>115</v>
      </c>
      <c r="H17" s="585"/>
      <c r="I17" s="585"/>
      <c r="J17" s="587"/>
      <c r="K17" s="590"/>
      <c r="L17" s="585"/>
    </row>
    <row r="18" spans="1:12" ht="9.9499999999999993" customHeight="1">
      <c r="A18" s="9"/>
      <c r="B18" s="7"/>
      <c r="C18" s="5"/>
      <c r="D18" s="5"/>
      <c r="E18" s="6"/>
      <c r="F18" s="5"/>
      <c r="G18" s="8">
        <f>SUM(G15:G17)</f>
        <v>346</v>
      </c>
      <c r="H18" s="5"/>
      <c r="I18" s="5"/>
      <c r="J18" s="20"/>
      <c r="K18" s="20"/>
      <c r="L18" s="5"/>
    </row>
    <row r="19" spans="1:12" ht="9.9499999999999993" customHeight="1">
      <c r="A19" s="580" t="s">
        <v>13</v>
      </c>
      <c r="B19" s="582">
        <v>2640</v>
      </c>
      <c r="C19" s="585">
        <v>381260</v>
      </c>
      <c r="D19" s="585">
        <v>1605</v>
      </c>
      <c r="E19" s="586" t="s">
        <v>442</v>
      </c>
      <c r="F19" s="5" t="s">
        <v>417</v>
      </c>
      <c r="G19" s="5">
        <v>438</v>
      </c>
      <c r="H19" s="585" t="s">
        <v>438</v>
      </c>
      <c r="I19" s="585" t="s">
        <v>85</v>
      </c>
      <c r="J19" s="587">
        <v>1.1299999999999999</v>
      </c>
      <c r="K19" s="588">
        <v>1.3</v>
      </c>
      <c r="L19" s="585" t="s">
        <v>439</v>
      </c>
    </row>
    <row r="20" spans="1:12" ht="9.9499999999999993" customHeight="1">
      <c r="A20" s="580"/>
      <c r="B20" s="583"/>
      <c r="C20" s="585"/>
      <c r="D20" s="585"/>
      <c r="E20" s="586"/>
      <c r="F20" s="5" t="s">
        <v>301</v>
      </c>
      <c r="G20" s="5">
        <v>415</v>
      </c>
      <c r="H20" s="585"/>
      <c r="I20" s="585"/>
      <c r="J20" s="587"/>
      <c r="K20" s="589"/>
      <c r="L20" s="585"/>
    </row>
    <row r="21" spans="1:12" ht="9.9499999999999993" customHeight="1">
      <c r="A21" s="580"/>
      <c r="B21" s="584"/>
      <c r="C21" s="585"/>
      <c r="D21" s="585"/>
      <c r="E21" s="586"/>
      <c r="F21" s="5" t="s">
        <v>440</v>
      </c>
      <c r="G21" s="5">
        <v>258</v>
      </c>
      <c r="H21" s="585"/>
      <c r="I21" s="585"/>
      <c r="J21" s="587"/>
      <c r="K21" s="590"/>
      <c r="L21" s="585"/>
    </row>
    <row r="22" spans="1:12" ht="9.9499999999999993" customHeight="1">
      <c r="A22" s="4"/>
      <c r="B22" s="7"/>
      <c r="C22" s="5"/>
      <c r="D22" s="5"/>
      <c r="E22" s="6"/>
      <c r="F22" s="5"/>
      <c r="G22" s="8">
        <f>SUM(G19:G21)</f>
        <v>1111</v>
      </c>
      <c r="H22" s="5"/>
      <c r="I22" s="5"/>
      <c r="J22" s="20"/>
      <c r="K22" s="20"/>
      <c r="L22" s="5"/>
    </row>
    <row r="23" spans="1:12" ht="9.9499999999999993" customHeight="1">
      <c r="A23" s="581" t="s">
        <v>19</v>
      </c>
      <c r="B23" s="582">
        <v>2641</v>
      </c>
      <c r="C23" s="585">
        <v>378602</v>
      </c>
      <c r="D23" s="585">
        <v>1605</v>
      </c>
      <c r="E23" s="586" t="s">
        <v>442</v>
      </c>
      <c r="F23" s="5" t="s">
        <v>417</v>
      </c>
      <c r="G23" s="5">
        <v>115</v>
      </c>
      <c r="H23" s="585" t="s">
        <v>438</v>
      </c>
      <c r="I23" s="585" t="s">
        <v>85</v>
      </c>
      <c r="J23" s="587">
        <v>1.1299999999999999</v>
      </c>
      <c r="K23" s="588">
        <v>1.3</v>
      </c>
      <c r="L23" s="585" t="s">
        <v>439</v>
      </c>
    </row>
    <row r="24" spans="1:12" ht="9.9499999999999993" customHeight="1">
      <c r="A24" s="581"/>
      <c r="B24" s="583"/>
      <c r="C24" s="585"/>
      <c r="D24" s="585"/>
      <c r="E24" s="586"/>
      <c r="F24" s="5" t="s">
        <v>301</v>
      </c>
      <c r="G24" s="5">
        <v>94</v>
      </c>
      <c r="H24" s="585"/>
      <c r="I24" s="585"/>
      <c r="J24" s="587"/>
      <c r="K24" s="589"/>
      <c r="L24" s="585"/>
    </row>
    <row r="25" spans="1:12" ht="9.9499999999999993" customHeight="1">
      <c r="A25" s="581"/>
      <c r="B25" s="584"/>
      <c r="C25" s="585"/>
      <c r="D25" s="585"/>
      <c r="E25" s="586"/>
      <c r="F25" s="5" t="s">
        <v>440</v>
      </c>
      <c r="G25" s="5">
        <v>150</v>
      </c>
      <c r="H25" s="585"/>
      <c r="I25" s="585"/>
      <c r="J25" s="587"/>
      <c r="K25" s="590"/>
      <c r="L25" s="585"/>
    </row>
    <row r="26" spans="1:12" ht="9.9499999999999993" customHeight="1">
      <c r="A26" s="9"/>
      <c r="B26" s="4"/>
      <c r="C26" s="5"/>
      <c r="D26" s="5"/>
      <c r="E26" s="6"/>
      <c r="F26" s="5"/>
      <c r="G26" s="8">
        <f>SUM(G23:G25)</f>
        <v>359</v>
      </c>
      <c r="H26" s="5"/>
      <c r="I26" s="5"/>
      <c r="J26" s="20"/>
      <c r="K26" s="20"/>
      <c r="L26" s="5"/>
    </row>
    <row r="27" spans="1:12" ht="12" customHeight="1">
      <c r="A27" s="2" t="s">
        <v>443</v>
      </c>
      <c r="B27" s="10"/>
      <c r="C27" s="11"/>
      <c r="D27" s="11"/>
      <c r="E27" s="12"/>
      <c r="F27" s="11"/>
      <c r="G27" s="13">
        <f>G26+G22+G18+G14+G10+G6</f>
        <v>5046</v>
      </c>
      <c r="H27" s="11"/>
      <c r="I27" s="11"/>
      <c r="J27" s="21"/>
      <c r="K27" s="21"/>
      <c r="L27" s="11"/>
    </row>
    <row r="28" spans="1:12" ht="9.9499999999999993" customHeight="1">
      <c r="A28" s="580" t="s">
        <v>13</v>
      </c>
      <c r="B28" s="582">
        <v>2642</v>
      </c>
      <c r="C28" s="585">
        <v>378575</v>
      </c>
      <c r="D28" s="585">
        <v>1603</v>
      </c>
      <c r="E28" s="586" t="s">
        <v>437</v>
      </c>
      <c r="F28" s="5" t="s">
        <v>417</v>
      </c>
      <c r="G28" s="5">
        <v>443</v>
      </c>
      <c r="H28" s="585" t="s">
        <v>438</v>
      </c>
      <c r="I28" s="585" t="s">
        <v>85</v>
      </c>
      <c r="J28" s="587">
        <v>1.22</v>
      </c>
      <c r="K28" s="588">
        <v>1.39</v>
      </c>
      <c r="L28" s="585" t="s">
        <v>439</v>
      </c>
    </row>
    <row r="29" spans="1:12" ht="9.9499999999999993" customHeight="1">
      <c r="A29" s="580"/>
      <c r="B29" s="583"/>
      <c r="C29" s="585"/>
      <c r="D29" s="585"/>
      <c r="E29" s="586"/>
      <c r="F29" s="5" t="s">
        <v>301</v>
      </c>
      <c r="G29" s="5">
        <v>639</v>
      </c>
      <c r="H29" s="585"/>
      <c r="I29" s="585"/>
      <c r="J29" s="587"/>
      <c r="K29" s="589"/>
      <c r="L29" s="585"/>
    </row>
    <row r="30" spans="1:12" ht="9.9499999999999993" customHeight="1">
      <c r="A30" s="580"/>
      <c r="B30" s="584"/>
      <c r="C30" s="585"/>
      <c r="D30" s="585"/>
      <c r="E30" s="586"/>
      <c r="F30" s="5" t="s">
        <v>440</v>
      </c>
      <c r="G30" s="5">
        <v>575</v>
      </c>
      <c r="H30" s="585"/>
      <c r="I30" s="585"/>
      <c r="J30" s="587"/>
      <c r="K30" s="590"/>
      <c r="L30" s="585"/>
    </row>
    <row r="31" spans="1:12" ht="9.9499999999999993" customHeight="1">
      <c r="A31" s="4"/>
      <c r="B31" s="7"/>
      <c r="C31" s="5"/>
      <c r="D31" s="5"/>
      <c r="E31" s="6"/>
      <c r="F31" s="5"/>
      <c r="G31" s="8">
        <f>SUM(G28:G30)</f>
        <v>1657</v>
      </c>
      <c r="H31" s="5"/>
      <c r="I31" s="5"/>
      <c r="J31" s="20"/>
      <c r="K31" s="20"/>
      <c r="L31" s="5"/>
    </row>
    <row r="32" spans="1:12" ht="9.9499999999999993" customHeight="1">
      <c r="A32" s="580" t="s">
        <v>13</v>
      </c>
      <c r="B32" s="582">
        <v>2643</v>
      </c>
      <c r="C32" s="585">
        <v>378548</v>
      </c>
      <c r="D32" s="585">
        <v>1604</v>
      </c>
      <c r="E32" s="586" t="s">
        <v>441</v>
      </c>
      <c r="F32" s="5" t="s">
        <v>417</v>
      </c>
      <c r="G32" s="5">
        <v>61</v>
      </c>
      <c r="H32" s="585" t="s">
        <v>438</v>
      </c>
      <c r="I32" s="585" t="s">
        <v>85</v>
      </c>
      <c r="J32" s="587">
        <v>1.1299999999999999</v>
      </c>
      <c r="K32" s="588">
        <v>1.3</v>
      </c>
      <c r="L32" s="585" t="s">
        <v>439</v>
      </c>
    </row>
    <row r="33" spans="1:12" ht="9.9499999999999993" customHeight="1">
      <c r="A33" s="580"/>
      <c r="B33" s="583"/>
      <c r="C33" s="585"/>
      <c r="D33" s="585"/>
      <c r="E33" s="586"/>
      <c r="F33" s="5" t="s">
        <v>301</v>
      </c>
      <c r="G33" s="5">
        <v>294</v>
      </c>
      <c r="H33" s="585"/>
      <c r="I33" s="585"/>
      <c r="J33" s="587"/>
      <c r="K33" s="589"/>
      <c r="L33" s="585"/>
    </row>
    <row r="34" spans="1:12" ht="9.9499999999999993" customHeight="1">
      <c r="A34" s="580"/>
      <c r="B34" s="584"/>
      <c r="C34" s="585"/>
      <c r="D34" s="585"/>
      <c r="E34" s="586"/>
      <c r="F34" s="5" t="s">
        <v>440</v>
      </c>
      <c r="G34" s="5">
        <v>46</v>
      </c>
      <c r="H34" s="585"/>
      <c r="I34" s="585"/>
      <c r="J34" s="587"/>
      <c r="K34" s="590"/>
      <c r="L34" s="585"/>
    </row>
    <row r="35" spans="1:12" ht="9.9499999999999993" customHeight="1">
      <c r="A35" s="4"/>
      <c r="B35" s="7"/>
      <c r="C35" s="5"/>
      <c r="D35" s="5"/>
      <c r="E35" s="6"/>
      <c r="F35" s="5"/>
      <c r="G35" s="8">
        <f>SUM(G32:G34)</f>
        <v>401</v>
      </c>
      <c r="H35" s="5"/>
      <c r="I35" s="5"/>
      <c r="J35" s="20"/>
      <c r="K35" s="20"/>
      <c r="L35" s="5"/>
    </row>
    <row r="36" spans="1:12" ht="9.9499999999999993" customHeight="1">
      <c r="A36" s="581" t="s">
        <v>19</v>
      </c>
      <c r="B36" s="582">
        <v>2644</v>
      </c>
      <c r="C36" s="585">
        <v>378593</v>
      </c>
      <c r="D36" s="585">
        <v>1604</v>
      </c>
      <c r="E36" s="586" t="s">
        <v>441</v>
      </c>
      <c r="F36" s="5" t="s">
        <v>417</v>
      </c>
      <c r="G36" s="5">
        <v>69</v>
      </c>
      <c r="H36" s="585" t="s">
        <v>438</v>
      </c>
      <c r="I36" s="585" t="s">
        <v>85</v>
      </c>
      <c r="J36" s="587">
        <v>1.1299999999999999</v>
      </c>
      <c r="K36" s="588">
        <v>1.3</v>
      </c>
      <c r="L36" s="585" t="s">
        <v>439</v>
      </c>
    </row>
    <row r="37" spans="1:12" ht="9.9499999999999993" customHeight="1">
      <c r="A37" s="581"/>
      <c r="B37" s="583"/>
      <c r="C37" s="585"/>
      <c r="D37" s="585"/>
      <c r="E37" s="586"/>
      <c r="F37" s="5" t="s">
        <v>301</v>
      </c>
      <c r="G37" s="5">
        <v>126</v>
      </c>
      <c r="H37" s="585"/>
      <c r="I37" s="585"/>
      <c r="J37" s="587"/>
      <c r="K37" s="589"/>
      <c r="L37" s="585"/>
    </row>
    <row r="38" spans="1:12" ht="9.9499999999999993" customHeight="1">
      <c r="A38" s="581"/>
      <c r="B38" s="584"/>
      <c r="C38" s="585"/>
      <c r="D38" s="585"/>
      <c r="E38" s="586"/>
      <c r="F38" s="5" t="s">
        <v>440</v>
      </c>
      <c r="G38" s="5">
        <v>79</v>
      </c>
      <c r="H38" s="585"/>
      <c r="I38" s="585"/>
      <c r="J38" s="587"/>
      <c r="K38" s="590"/>
      <c r="L38" s="585"/>
    </row>
    <row r="39" spans="1:12" ht="9.9499999999999993" customHeight="1">
      <c r="A39" s="9"/>
      <c r="B39" s="7"/>
      <c r="C39" s="5"/>
      <c r="D39" s="5"/>
      <c r="E39" s="6"/>
      <c r="F39" s="5"/>
      <c r="G39" s="8">
        <f>SUM(G36:G38)</f>
        <v>274</v>
      </c>
      <c r="H39" s="5"/>
      <c r="I39" s="5"/>
      <c r="J39" s="20"/>
      <c r="K39" s="20"/>
      <c r="L39" s="5"/>
    </row>
    <row r="40" spans="1:12" ht="9.9499999999999993" customHeight="1">
      <c r="A40" s="580" t="s">
        <v>13</v>
      </c>
      <c r="B40" s="582">
        <v>2645</v>
      </c>
      <c r="C40" s="585">
        <v>378557</v>
      </c>
      <c r="D40" s="585">
        <v>1605</v>
      </c>
      <c r="E40" s="586" t="s">
        <v>442</v>
      </c>
      <c r="F40" s="5" t="s">
        <v>417</v>
      </c>
      <c r="G40" s="5">
        <v>378</v>
      </c>
      <c r="H40" s="585" t="s">
        <v>438</v>
      </c>
      <c r="I40" s="585" t="s">
        <v>85</v>
      </c>
      <c r="J40" s="587">
        <v>1.1299999999999999</v>
      </c>
      <c r="K40" s="588">
        <v>1.3</v>
      </c>
      <c r="L40" s="585" t="s">
        <v>439</v>
      </c>
    </row>
    <row r="41" spans="1:12" ht="9.9499999999999993" customHeight="1">
      <c r="A41" s="580"/>
      <c r="B41" s="583"/>
      <c r="C41" s="585"/>
      <c r="D41" s="585"/>
      <c r="E41" s="586"/>
      <c r="F41" s="5" t="s">
        <v>301</v>
      </c>
      <c r="G41" s="5">
        <v>355</v>
      </c>
      <c r="H41" s="585"/>
      <c r="I41" s="585"/>
      <c r="J41" s="587"/>
      <c r="K41" s="589"/>
      <c r="L41" s="585"/>
    </row>
    <row r="42" spans="1:12" ht="9.9499999999999993" customHeight="1">
      <c r="A42" s="580"/>
      <c r="B42" s="584"/>
      <c r="C42" s="585"/>
      <c r="D42" s="585"/>
      <c r="E42" s="586"/>
      <c r="F42" s="5" t="s">
        <v>440</v>
      </c>
      <c r="G42" s="5">
        <v>258</v>
      </c>
      <c r="H42" s="585"/>
      <c r="I42" s="585"/>
      <c r="J42" s="587"/>
      <c r="K42" s="590"/>
      <c r="L42" s="585"/>
    </row>
    <row r="43" spans="1:12" ht="9.9499999999999993" customHeight="1">
      <c r="A43" s="4"/>
      <c r="B43" s="7"/>
      <c r="C43" s="5"/>
      <c r="D43" s="5"/>
      <c r="E43" s="6"/>
      <c r="F43" s="5"/>
      <c r="G43" s="8">
        <f>SUM(G40:G42)</f>
        <v>991</v>
      </c>
      <c r="H43" s="5"/>
      <c r="I43" s="5"/>
      <c r="J43" s="20"/>
      <c r="K43" s="20"/>
      <c r="L43" s="5"/>
    </row>
    <row r="44" spans="1:12" ht="9.9499999999999993" customHeight="1">
      <c r="A44" s="581" t="s">
        <v>19</v>
      </c>
      <c r="B44" s="582">
        <v>2646</v>
      </c>
      <c r="C44" s="585">
        <v>378611</v>
      </c>
      <c r="D44" s="585">
        <v>1605</v>
      </c>
      <c r="E44" s="586" t="s">
        <v>442</v>
      </c>
      <c r="F44" s="5" t="s">
        <v>417</v>
      </c>
      <c r="G44" s="5">
        <v>79</v>
      </c>
      <c r="H44" s="585" t="s">
        <v>438</v>
      </c>
      <c r="I44" s="585" t="s">
        <v>85</v>
      </c>
      <c r="J44" s="587">
        <v>1.1299999999999999</v>
      </c>
      <c r="K44" s="588">
        <v>1.3</v>
      </c>
      <c r="L44" s="585" t="s">
        <v>439</v>
      </c>
    </row>
    <row r="45" spans="1:12" ht="9.9499999999999993" customHeight="1">
      <c r="A45" s="581"/>
      <c r="B45" s="583"/>
      <c r="C45" s="585"/>
      <c r="D45" s="585"/>
      <c r="E45" s="586"/>
      <c r="F45" s="5" t="s">
        <v>301</v>
      </c>
      <c r="G45" s="5">
        <v>94</v>
      </c>
      <c r="H45" s="585"/>
      <c r="I45" s="585"/>
      <c r="J45" s="587"/>
      <c r="K45" s="589"/>
      <c r="L45" s="585"/>
    </row>
    <row r="46" spans="1:12" ht="9.9499999999999993" customHeight="1">
      <c r="A46" s="581"/>
      <c r="B46" s="584"/>
      <c r="C46" s="585"/>
      <c r="D46" s="585"/>
      <c r="E46" s="586"/>
      <c r="F46" s="5" t="s">
        <v>440</v>
      </c>
      <c r="G46" s="5">
        <v>150</v>
      </c>
      <c r="H46" s="585"/>
      <c r="I46" s="585"/>
      <c r="J46" s="587"/>
      <c r="K46" s="590"/>
      <c r="L46" s="585"/>
    </row>
    <row r="47" spans="1:12" ht="9.9499999999999993" customHeight="1">
      <c r="A47" s="9"/>
      <c r="B47" s="9"/>
      <c r="C47" s="14"/>
      <c r="D47" s="5"/>
      <c r="E47" s="15"/>
      <c r="F47" s="5"/>
      <c r="G47" s="8">
        <v>323</v>
      </c>
      <c r="H47" s="5"/>
      <c r="I47" s="5"/>
      <c r="J47" s="5"/>
      <c r="K47" s="5"/>
      <c r="L47" s="5"/>
    </row>
    <row r="48" spans="1:12" ht="11.25">
      <c r="A48" s="9"/>
      <c r="B48" s="9"/>
      <c r="C48" s="16"/>
      <c r="D48" s="4"/>
      <c r="E48" s="16"/>
      <c r="G48" s="17">
        <f>G47+G43+G39+G35+G31</f>
        <v>3646</v>
      </c>
      <c r="H48" s="4"/>
      <c r="I48" s="4"/>
      <c r="J48" s="4"/>
      <c r="K48" s="4"/>
      <c r="L48" s="22"/>
    </row>
    <row r="49" spans="6:7" ht="11.25">
      <c r="F49" s="18" t="s">
        <v>444</v>
      </c>
      <c r="G49" s="19">
        <v>8692</v>
      </c>
    </row>
  </sheetData>
  <mergeCells count="110">
    <mergeCell ref="K40:K42"/>
    <mergeCell ref="K44:K46"/>
    <mergeCell ref="L3:L5"/>
    <mergeCell ref="L7:L9"/>
    <mergeCell ref="L11:L13"/>
    <mergeCell ref="L15:L17"/>
    <mergeCell ref="L19:L21"/>
    <mergeCell ref="L23:L25"/>
    <mergeCell ref="L28:L30"/>
    <mergeCell ref="L32:L34"/>
    <mergeCell ref="L36:L38"/>
    <mergeCell ref="L40:L42"/>
    <mergeCell ref="L44:L46"/>
    <mergeCell ref="K3:K5"/>
    <mergeCell ref="K7:K9"/>
    <mergeCell ref="K11:K13"/>
    <mergeCell ref="K15:K17"/>
    <mergeCell ref="K19:K21"/>
    <mergeCell ref="K23:K25"/>
    <mergeCell ref="K28:K30"/>
    <mergeCell ref="K32:K34"/>
    <mergeCell ref="K36:K38"/>
    <mergeCell ref="I40:I42"/>
    <mergeCell ref="I44:I46"/>
    <mergeCell ref="J3:J5"/>
    <mergeCell ref="J7:J9"/>
    <mergeCell ref="J11:J13"/>
    <mergeCell ref="J15:J17"/>
    <mergeCell ref="J19:J21"/>
    <mergeCell ref="J23:J25"/>
    <mergeCell ref="J28:J30"/>
    <mergeCell ref="J32:J34"/>
    <mergeCell ref="J36:J38"/>
    <mergeCell ref="J40:J42"/>
    <mergeCell ref="J44:J46"/>
    <mergeCell ref="I3:I5"/>
    <mergeCell ref="I7:I9"/>
    <mergeCell ref="I11:I13"/>
    <mergeCell ref="I15:I17"/>
    <mergeCell ref="I19:I21"/>
    <mergeCell ref="I23:I25"/>
    <mergeCell ref="I28:I30"/>
    <mergeCell ref="I32:I34"/>
    <mergeCell ref="I36:I38"/>
    <mergeCell ref="E40:E42"/>
    <mergeCell ref="E44:E46"/>
    <mergeCell ref="H3:H5"/>
    <mergeCell ref="H7:H9"/>
    <mergeCell ref="H11:H13"/>
    <mergeCell ref="H15:H17"/>
    <mergeCell ref="H19:H21"/>
    <mergeCell ref="H23:H25"/>
    <mergeCell ref="H28:H30"/>
    <mergeCell ref="H32:H34"/>
    <mergeCell ref="H36:H38"/>
    <mergeCell ref="H40:H42"/>
    <mergeCell ref="H44:H46"/>
    <mergeCell ref="E3:E5"/>
    <mergeCell ref="E7:E9"/>
    <mergeCell ref="E11:E13"/>
    <mergeCell ref="E15:E17"/>
    <mergeCell ref="E19:E21"/>
    <mergeCell ref="E23:E25"/>
    <mergeCell ref="E28:E30"/>
    <mergeCell ref="E32:E34"/>
    <mergeCell ref="E36:E38"/>
    <mergeCell ref="C40:C42"/>
    <mergeCell ref="C44:C46"/>
    <mergeCell ref="D3:D5"/>
    <mergeCell ref="D7:D9"/>
    <mergeCell ref="D11:D13"/>
    <mergeCell ref="D15:D17"/>
    <mergeCell ref="D19:D21"/>
    <mergeCell ref="D23:D25"/>
    <mergeCell ref="D28:D30"/>
    <mergeCell ref="D32:D34"/>
    <mergeCell ref="D36:D38"/>
    <mergeCell ref="D40:D42"/>
    <mergeCell ref="D44:D46"/>
    <mergeCell ref="C3:C5"/>
    <mergeCell ref="C7:C9"/>
    <mergeCell ref="C11:C13"/>
    <mergeCell ref="C15:C17"/>
    <mergeCell ref="C19:C21"/>
    <mergeCell ref="C23:C25"/>
    <mergeCell ref="C28:C30"/>
    <mergeCell ref="C32:C34"/>
    <mergeCell ref="C36:C38"/>
    <mergeCell ref="A40:A42"/>
    <mergeCell ref="A44:A46"/>
    <mergeCell ref="B3:B5"/>
    <mergeCell ref="B7:B9"/>
    <mergeCell ref="B11:B13"/>
    <mergeCell ref="B15:B17"/>
    <mergeCell ref="B19:B21"/>
    <mergeCell ref="B23:B25"/>
    <mergeCell ref="B28:B30"/>
    <mergeCell ref="B32:B34"/>
    <mergeCell ref="B36:B38"/>
    <mergeCell ref="B40:B42"/>
    <mergeCell ref="B44:B46"/>
    <mergeCell ref="A3:A5"/>
    <mergeCell ref="A7:A9"/>
    <mergeCell ref="A11:A13"/>
    <mergeCell ref="A15:A17"/>
    <mergeCell ref="A19:A21"/>
    <mergeCell ref="A23:A25"/>
    <mergeCell ref="A28:A30"/>
    <mergeCell ref="A32:A34"/>
    <mergeCell ref="A36:A38"/>
  </mergeCells>
  <phoneticPr fontId="91" type="noConversion"/>
  <hyperlinks>
    <hyperlink ref="A7" r:id="rId1" tooltip="mailto:HOTLINE-S@H"/>
    <hyperlink ref="A15" r:id="rId2" tooltip="mailto:HOTLINE-S@H"/>
    <hyperlink ref="A23" r:id="rId3" tooltip="mailto:HOTLINE-S@H"/>
    <hyperlink ref="A36" r:id="rId4" tooltip="mailto:HOTLINE-S@H"/>
    <hyperlink ref="A44" r:id="rId5" tooltip="mailto:HOTLINE-S@H"/>
  </hyperlinks>
  <pageMargins left="0.59027777777777801" right="0.27500000000000002" top="0.66874999999999996" bottom="0.118055555555556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zoomScale="80" zoomScaleNormal="80" workbookViewId="0">
      <selection sqref="A1:N1"/>
    </sheetView>
  </sheetViews>
  <sheetFormatPr defaultColWidth="9" defaultRowHeight="15.75"/>
  <cols>
    <col min="1" max="1" width="16.625" style="366" customWidth="1"/>
    <col min="2" max="2" width="11.375" style="366" customWidth="1"/>
    <col min="3" max="3" width="9.375" style="366" customWidth="1"/>
    <col min="4" max="4" width="59" style="366" customWidth="1"/>
    <col min="5" max="5" width="31.375" style="366" customWidth="1"/>
    <col min="6" max="6" width="9.625" style="367" customWidth="1"/>
    <col min="7" max="7" width="10.375" style="366" customWidth="1"/>
    <col min="8" max="8" width="14" style="366" customWidth="1"/>
    <col min="9" max="10" width="11.875" style="368" customWidth="1"/>
    <col min="11" max="11" width="13.25" style="368" customWidth="1"/>
    <col min="12" max="12" width="14.875" style="366" customWidth="1"/>
    <col min="13" max="16384" width="9" style="366"/>
  </cols>
  <sheetData>
    <row r="1" spans="1:14">
      <c r="A1" s="241" t="s">
        <v>0</v>
      </c>
      <c r="B1" s="242" t="s">
        <v>1</v>
      </c>
      <c r="C1" s="243" t="s">
        <v>2</v>
      </c>
      <c r="D1" s="244" t="s">
        <v>3</v>
      </c>
      <c r="E1" s="245" t="s">
        <v>4</v>
      </c>
      <c r="F1" s="246" t="s">
        <v>5</v>
      </c>
      <c r="G1" s="247" t="s">
        <v>6</v>
      </c>
      <c r="H1" s="256" t="s">
        <v>7</v>
      </c>
      <c r="I1" s="374" t="s">
        <v>8</v>
      </c>
      <c r="J1" s="374" t="s">
        <v>9</v>
      </c>
      <c r="K1" s="257" t="s">
        <v>45</v>
      </c>
      <c r="L1" s="258" t="s">
        <v>10</v>
      </c>
      <c r="M1" s="247" t="s">
        <v>11</v>
      </c>
      <c r="N1" s="247" t="s">
        <v>12</v>
      </c>
    </row>
    <row r="2" spans="1:14">
      <c r="A2" s="369" t="s">
        <v>13</v>
      </c>
      <c r="B2" s="369">
        <v>260664</v>
      </c>
      <c r="C2" s="369">
        <v>5389</v>
      </c>
      <c r="D2" s="369" t="s">
        <v>46</v>
      </c>
      <c r="E2" s="369" t="s">
        <v>47</v>
      </c>
      <c r="F2" s="370">
        <v>576</v>
      </c>
      <c r="G2" s="369" t="s">
        <v>48</v>
      </c>
      <c r="H2" s="369" t="s">
        <v>30</v>
      </c>
      <c r="I2" s="375">
        <v>1.39</v>
      </c>
      <c r="J2" s="375">
        <v>1.1200000000000001</v>
      </c>
      <c r="K2" s="375"/>
      <c r="L2" s="376">
        <v>43479</v>
      </c>
      <c r="M2" s="369"/>
      <c r="N2" s="369"/>
    </row>
    <row r="3" spans="1:14">
      <c r="A3" s="369" t="s">
        <v>13</v>
      </c>
      <c r="B3" s="369">
        <v>260673</v>
      </c>
      <c r="C3" s="369">
        <v>5389</v>
      </c>
      <c r="D3" s="369" t="s">
        <v>46</v>
      </c>
      <c r="E3" s="369" t="s">
        <v>47</v>
      </c>
      <c r="F3" s="370">
        <v>409</v>
      </c>
      <c r="G3" s="369" t="s">
        <v>48</v>
      </c>
      <c r="H3" s="369" t="s">
        <v>18</v>
      </c>
      <c r="I3" s="375">
        <v>1.39</v>
      </c>
      <c r="J3" s="375">
        <v>1.1200000000000001</v>
      </c>
      <c r="K3" s="375"/>
      <c r="L3" s="376">
        <v>43479</v>
      </c>
      <c r="M3" s="369"/>
      <c r="N3" s="369"/>
    </row>
    <row r="4" spans="1:14">
      <c r="A4" s="369" t="s">
        <v>13</v>
      </c>
      <c r="B4" s="369">
        <v>260691</v>
      </c>
      <c r="C4" s="369">
        <v>5390</v>
      </c>
      <c r="D4" s="369" t="s">
        <v>49</v>
      </c>
      <c r="E4" s="369" t="s">
        <v>47</v>
      </c>
      <c r="F4" s="370">
        <v>931</v>
      </c>
      <c r="G4" s="369" t="s">
        <v>48</v>
      </c>
      <c r="H4" s="369" t="s">
        <v>17</v>
      </c>
      <c r="I4" s="375">
        <v>1.64</v>
      </c>
      <c r="J4" s="375">
        <v>1.37</v>
      </c>
      <c r="K4" s="375"/>
      <c r="L4" s="376">
        <v>43479</v>
      </c>
      <c r="M4" s="369"/>
      <c r="N4" s="369"/>
    </row>
    <row r="5" spans="1:14">
      <c r="A5" s="369" t="s">
        <v>13</v>
      </c>
      <c r="B5" s="369">
        <v>260710</v>
      </c>
      <c r="C5" s="369">
        <v>5390</v>
      </c>
      <c r="D5" s="369" t="s">
        <v>49</v>
      </c>
      <c r="E5" s="369" t="s">
        <v>47</v>
      </c>
      <c r="F5" s="370">
        <v>1150</v>
      </c>
      <c r="G5" s="369" t="s">
        <v>48</v>
      </c>
      <c r="H5" s="369" t="s">
        <v>18</v>
      </c>
      <c r="I5" s="375">
        <v>1.64</v>
      </c>
      <c r="J5" s="375">
        <v>1.37</v>
      </c>
      <c r="K5" s="375"/>
      <c r="L5" s="376">
        <v>43479</v>
      </c>
      <c r="M5" s="369"/>
      <c r="N5" s="369"/>
    </row>
    <row r="6" spans="1:14">
      <c r="A6" s="369" t="s">
        <v>19</v>
      </c>
      <c r="B6" s="369">
        <v>260729</v>
      </c>
      <c r="C6" s="369">
        <v>5390</v>
      </c>
      <c r="D6" s="369" t="s">
        <v>49</v>
      </c>
      <c r="E6" s="369" t="s">
        <v>47</v>
      </c>
      <c r="F6" s="370">
        <v>551</v>
      </c>
      <c r="G6" s="369" t="s">
        <v>48</v>
      </c>
      <c r="H6" s="369" t="s">
        <v>18</v>
      </c>
      <c r="I6" s="375">
        <v>1.64</v>
      </c>
      <c r="J6" s="375">
        <v>1.37</v>
      </c>
      <c r="K6" s="375"/>
      <c r="L6" s="376">
        <v>43479</v>
      </c>
      <c r="M6" s="369"/>
      <c r="N6" s="369"/>
    </row>
    <row r="7" spans="1:14">
      <c r="A7" s="369"/>
      <c r="B7" s="369"/>
      <c r="C7" s="369"/>
      <c r="D7" s="369"/>
      <c r="E7" s="369"/>
      <c r="F7" s="370">
        <f>SUM(F2:F6)</f>
        <v>3617</v>
      </c>
      <c r="G7" s="369"/>
      <c r="H7" s="369"/>
      <c r="I7" s="375"/>
      <c r="J7" s="375"/>
      <c r="K7" s="375"/>
      <c r="L7" s="376"/>
      <c r="M7" s="369"/>
      <c r="N7" s="369"/>
    </row>
    <row r="8" spans="1:14">
      <c r="A8" s="369" t="s">
        <v>13</v>
      </c>
      <c r="B8" s="369">
        <v>260738</v>
      </c>
      <c r="C8" s="369">
        <v>5391</v>
      </c>
      <c r="D8" s="369" t="s">
        <v>50</v>
      </c>
      <c r="E8" s="369" t="s">
        <v>51</v>
      </c>
      <c r="F8" s="370">
        <v>784</v>
      </c>
      <c r="G8" s="369" t="s">
        <v>48</v>
      </c>
      <c r="H8" s="369" t="s">
        <v>17</v>
      </c>
      <c r="I8" s="375">
        <v>1.64</v>
      </c>
      <c r="J8" s="375">
        <v>1.37</v>
      </c>
      <c r="K8" s="375"/>
      <c r="L8" s="376">
        <v>43479</v>
      </c>
      <c r="M8" s="369"/>
      <c r="N8" s="369"/>
    </row>
    <row r="9" spans="1:14">
      <c r="A9" s="369" t="s">
        <v>13</v>
      </c>
      <c r="B9" s="369">
        <v>260756</v>
      </c>
      <c r="C9" s="369">
        <v>5391</v>
      </c>
      <c r="D9" s="369" t="s">
        <v>50</v>
      </c>
      <c r="E9" s="369" t="s">
        <v>51</v>
      </c>
      <c r="F9" s="370">
        <v>962</v>
      </c>
      <c r="G9" s="369" t="s">
        <v>48</v>
      </c>
      <c r="H9" s="369" t="s">
        <v>18</v>
      </c>
      <c r="I9" s="375">
        <v>1.64</v>
      </c>
      <c r="J9" s="375">
        <v>1.37</v>
      </c>
      <c r="K9" s="375"/>
      <c r="L9" s="376">
        <v>43479</v>
      </c>
      <c r="M9" s="369"/>
      <c r="N9" s="369"/>
    </row>
    <row r="10" spans="1:14">
      <c r="A10" s="369" t="s">
        <v>19</v>
      </c>
      <c r="B10" s="369">
        <v>260765</v>
      </c>
      <c r="C10" s="369">
        <v>5391</v>
      </c>
      <c r="D10" s="369" t="s">
        <v>50</v>
      </c>
      <c r="E10" s="369" t="s">
        <v>51</v>
      </c>
      <c r="F10" s="370">
        <v>531</v>
      </c>
      <c r="G10" s="369" t="s">
        <v>48</v>
      </c>
      <c r="H10" s="369" t="s">
        <v>18</v>
      </c>
      <c r="I10" s="375">
        <v>1.64</v>
      </c>
      <c r="J10" s="375">
        <v>1.37</v>
      </c>
      <c r="K10" s="375"/>
      <c r="L10" s="376">
        <v>43479</v>
      </c>
      <c r="M10" s="369"/>
      <c r="N10" s="369"/>
    </row>
    <row r="11" spans="1:14">
      <c r="A11" s="369" t="s">
        <v>13</v>
      </c>
      <c r="B11" s="369">
        <v>260792</v>
      </c>
      <c r="C11" s="369">
        <v>5392</v>
      </c>
      <c r="D11" s="369" t="s">
        <v>52</v>
      </c>
      <c r="E11" s="369" t="s">
        <v>51</v>
      </c>
      <c r="F11" s="370">
        <v>539</v>
      </c>
      <c r="G11" s="369" t="s">
        <v>48</v>
      </c>
      <c r="H11" s="369" t="s">
        <v>17</v>
      </c>
      <c r="I11" s="375">
        <v>1.64</v>
      </c>
      <c r="J11" s="375">
        <v>1.37</v>
      </c>
      <c r="K11" s="375"/>
      <c r="L11" s="376">
        <v>43479</v>
      </c>
      <c r="M11" s="369"/>
      <c r="N11" s="369"/>
    </row>
    <row r="12" spans="1:14">
      <c r="A12" s="369" t="s">
        <v>13</v>
      </c>
      <c r="B12" s="369">
        <v>260801</v>
      </c>
      <c r="C12" s="369">
        <v>5392</v>
      </c>
      <c r="D12" s="369" t="s">
        <v>52</v>
      </c>
      <c r="E12" s="369" t="s">
        <v>51</v>
      </c>
      <c r="F12" s="370">
        <v>642</v>
      </c>
      <c r="G12" s="369" t="s">
        <v>48</v>
      </c>
      <c r="H12" s="369" t="s">
        <v>18</v>
      </c>
      <c r="I12" s="375">
        <v>1.64</v>
      </c>
      <c r="J12" s="375">
        <v>1.37</v>
      </c>
      <c r="K12" s="375"/>
      <c r="L12" s="376">
        <v>43479</v>
      </c>
      <c r="M12" s="369"/>
      <c r="N12" s="369"/>
    </row>
    <row r="13" spans="1:14">
      <c r="A13" s="369" t="s">
        <v>19</v>
      </c>
      <c r="B13" s="369">
        <v>260810</v>
      </c>
      <c r="C13" s="369">
        <v>5392</v>
      </c>
      <c r="D13" s="369" t="s">
        <v>52</v>
      </c>
      <c r="E13" s="369" t="s">
        <v>51</v>
      </c>
      <c r="F13" s="370">
        <v>213</v>
      </c>
      <c r="G13" s="369" t="s">
        <v>48</v>
      </c>
      <c r="H13" s="369" t="s">
        <v>18</v>
      </c>
      <c r="I13" s="375">
        <v>1.64</v>
      </c>
      <c r="J13" s="375">
        <v>1.37</v>
      </c>
      <c r="K13" s="375"/>
      <c r="L13" s="376">
        <v>43479</v>
      </c>
      <c r="M13" s="369"/>
      <c r="N13" s="369"/>
    </row>
    <row r="14" spans="1:14">
      <c r="F14" s="371">
        <f>SUM(F8:F13)</f>
        <v>3671</v>
      </c>
    </row>
    <row r="16" spans="1:14">
      <c r="E16" s="301" t="s">
        <v>53</v>
      </c>
      <c r="F16" s="371">
        <f>F7+F14</f>
        <v>7288</v>
      </c>
      <c r="I16" s="302"/>
      <c r="J16" s="302"/>
      <c r="K16" s="302" t="s">
        <v>42</v>
      </c>
      <c r="L16" s="366" t="s">
        <v>43</v>
      </c>
    </row>
    <row r="18" spans="1:14" s="365" customFormat="1">
      <c r="A18" s="372" t="s">
        <v>19</v>
      </c>
      <c r="B18" s="372">
        <v>260682</v>
      </c>
      <c r="C18" s="372">
        <v>5389</v>
      </c>
      <c r="D18" s="372" t="s">
        <v>46</v>
      </c>
      <c r="E18" s="372" t="s">
        <v>47</v>
      </c>
      <c r="F18" s="373">
        <v>405</v>
      </c>
      <c r="G18" s="372" t="s">
        <v>48</v>
      </c>
      <c r="H18" s="372" t="s">
        <v>18</v>
      </c>
      <c r="I18" s="377">
        <v>1.39</v>
      </c>
      <c r="J18" s="377">
        <v>1.1200000000000001</v>
      </c>
      <c r="K18" s="377"/>
      <c r="L18" s="378">
        <v>43479</v>
      </c>
      <c r="M18" s="379" t="s">
        <v>44</v>
      </c>
      <c r="N18" s="372"/>
    </row>
  </sheetData>
  <phoneticPr fontId="91" type="noConversion"/>
  <pageMargins left="0.78680555555555598" right="0.75138888888888899" top="1" bottom="1" header="0.51180555555555596" footer="0.51180555555555596"/>
  <pageSetup paperSize="9" scale="5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80" zoomScaleNormal="80" workbookViewId="0">
      <selection activeCell="H1" sqref="H1:I1"/>
    </sheetView>
  </sheetViews>
  <sheetFormatPr defaultColWidth="9" defaultRowHeight="15.75"/>
  <cols>
    <col min="1" max="1" width="18.75" style="226" customWidth="1"/>
    <col min="2" max="3" width="9" style="226"/>
    <col min="4" max="4" width="16.375" style="226" customWidth="1"/>
    <col min="5" max="6" width="9" style="226"/>
    <col min="7" max="7" width="14.125" style="226" customWidth="1"/>
    <col min="8" max="8" width="12.625" style="294" customWidth="1"/>
    <col min="9" max="9" width="10.125" style="226" customWidth="1"/>
    <col min="10" max="10" width="14.875" style="294" customWidth="1"/>
    <col min="11" max="11" width="14.875" style="226" customWidth="1"/>
    <col min="12" max="12" width="10.375" style="226" customWidth="1"/>
    <col min="13" max="14" width="10.875" style="296" customWidth="1"/>
    <col min="15" max="17" width="15.625" style="226" customWidth="1"/>
    <col min="18" max="16384" width="9" style="226"/>
  </cols>
  <sheetData>
    <row r="1" spans="1:18" s="356" customFormat="1" ht="31.5" customHeight="1">
      <c r="A1" s="357" t="s">
        <v>0</v>
      </c>
      <c r="B1" s="242" t="s">
        <v>1</v>
      </c>
      <c r="C1" s="357" t="s">
        <v>2</v>
      </c>
      <c r="D1" s="357" t="s">
        <v>3</v>
      </c>
      <c r="E1" s="357" t="s">
        <v>6</v>
      </c>
      <c r="F1" s="357" t="s">
        <v>54</v>
      </c>
      <c r="G1" s="123" t="s">
        <v>55</v>
      </c>
      <c r="H1" s="123" t="s">
        <v>56</v>
      </c>
      <c r="I1" s="360" t="s">
        <v>57</v>
      </c>
      <c r="J1" s="123" t="s">
        <v>56</v>
      </c>
      <c r="K1" s="360" t="s">
        <v>57</v>
      </c>
      <c r="L1" s="357" t="s">
        <v>7</v>
      </c>
      <c r="M1" s="257" t="s">
        <v>8</v>
      </c>
      <c r="N1" s="257" t="s">
        <v>9</v>
      </c>
      <c r="O1" s="361" t="s">
        <v>10</v>
      </c>
      <c r="P1" s="247" t="s">
        <v>11</v>
      </c>
      <c r="Q1" s="247" t="s">
        <v>12</v>
      </c>
    </row>
    <row r="2" spans="1:18" s="293" customFormat="1">
      <c r="A2" s="411" t="s">
        <v>13</v>
      </c>
      <c r="B2" s="413" t="s">
        <v>58</v>
      </c>
      <c r="C2" s="413">
        <v>1603</v>
      </c>
      <c r="D2" s="413" t="s">
        <v>59</v>
      </c>
      <c r="E2" s="413" t="s">
        <v>16</v>
      </c>
      <c r="F2" s="413" t="s">
        <v>60</v>
      </c>
      <c r="G2" s="358" t="s">
        <v>61</v>
      </c>
      <c r="H2" s="298">
        <v>2048</v>
      </c>
      <c r="I2" s="413">
        <v>2876</v>
      </c>
      <c r="J2" s="298">
        <v>2048</v>
      </c>
      <c r="K2" s="413">
        <v>2876</v>
      </c>
      <c r="L2" s="416" t="s">
        <v>62</v>
      </c>
      <c r="M2" s="417">
        <v>1.39</v>
      </c>
      <c r="N2" s="417">
        <v>1.19</v>
      </c>
      <c r="O2" s="418">
        <v>43500</v>
      </c>
      <c r="P2" s="413"/>
      <c r="Q2" s="413"/>
    </row>
    <row r="3" spans="1:18" s="293" customFormat="1">
      <c r="A3" s="411"/>
      <c r="B3" s="413"/>
      <c r="C3" s="413"/>
      <c r="D3" s="413"/>
      <c r="E3" s="413"/>
      <c r="F3" s="413"/>
      <c r="G3" s="358" t="s">
        <v>63</v>
      </c>
      <c r="H3" s="298">
        <v>327</v>
      </c>
      <c r="I3" s="413"/>
      <c r="J3" s="298">
        <v>327</v>
      </c>
      <c r="K3" s="413"/>
      <c r="L3" s="416"/>
      <c r="M3" s="417"/>
      <c r="N3" s="417"/>
      <c r="O3" s="415"/>
      <c r="P3" s="413"/>
      <c r="Q3" s="413"/>
      <c r="R3" s="293" t="s">
        <v>64</v>
      </c>
    </row>
    <row r="4" spans="1:18" s="293" customFormat="1">
      <c r="A4" s="411"/>
      <c r="B4" s="413"/>
      <c r="C4" s="413"/>
      <c r="D4" s="413"/>
      <c r="E4" s="413"/>
      <c r="F4" s="413"/>
      <c r="G4" s="358" t="s">
        <v>65</v>
      </c>
      <c r="H4" s="298">
        <v>501</v>
      </c>
      <c r="I4" s="413"/>
      <c r="J4" s="298">
        <v>501</v>
      </c>
      <c r="K4" s="413"/>
      <c r="L4" s="416"/>
      <c r="M4" s="417"/>
      <c r="N4" s="417"/>
      <c r="O4" s="415"/>
      <c r="P4" s="413"/>
      <c r="Q4" s="413"/>
    </row>
    <row r="5" spans="1:18" s="293" customFormat="1">
      <c r="A5" s="412" t="s">
        <v>19</v>
      </c>
      <c r="B5" s="413" t="s">
        <v>66</v>
      </c>
      <c r="C5" s="413">
        <v>1603</v>
      </c>
      <c r="D5" s="413" t="s">
        <v>59</v>
      </c>
      <c r="E5" s="413" t="s">
        <v>16</v>
      </c>
      <c r="F5" s="413" t="s">
        <v>60</v>
      </c>
      <c r="G5" s="358" t="s">
        <v>61</v>
      </c>
      <c r="H5" s="298">
        <v>526</v>
      </c>
      <c r="I5" s="413">
        <v>666</v>
      </c>
      <c r="J5" s="298">
        <v>526</v>
      </c>
      <c r="K5" s="413">
        <v>666</v>
      </c>
      <c r="L5" s="416" t="s">
        <v>62</v>
      </c>
      <c r="M5" s="417">
        <v>1.39</v>
      </c>
      <c r="N5" s="417">
        <v>1.19</v>
      </c>
      <c r="O5" s="418">
        <v>43500</v>
      </c>
      <c r="P5" s="413"/>
      <c r="Q5" s="413"/>
    </row>
    <row r="6" spans="1:18" s="293" customFormat="1">
      <c r="A6" s="411"/>
      <c r="B6" s="413"/>
      <c r="C6" s="413"/>
      <c r="D6" s="413"/>
      <c r="E6" s="413"/>
      <c r="F6" s="413"/>
      <c r="G6" s="358" t="s">
        <v>63</v>
      </c>
      <c r="H6" s="298">
        <v>0</v>
      </c>
      <c r="I6" s="413"/>
      <c r="J6" s="298">
        <v>0</v>
      </c>
      <c r="K6" s="413"/>
      <c r="L6" s="416"/>
      <c r="M6" s="417"/>
      <c r="N6" s="417"/>
      <c r="O6" s="415"/>
      <c r="P6" s="413"/>
      <c r="Q6" s="413"/>
      <c r="R6" s="293" t="s">
        <v>64</v>
      </c>
    </row>
    <row r="7" spans="1:18" s="293" customFormat="1">
      <c r="A7" s="411"/>
      <c r="B7" s="413"/>
      <c r="C7" s="413"/>
      <c r="D7" s="413"/>
      <c r="E7" s="413"/>
      <c r="F7" s="413"/>
      <c r="G7" s="358" t="s">
        <v>65</v>
      </c>
      <c r="H7" s="298">
        <v>140</v>
      </c>
      <c r="I7" s="413"/>
      <c r="J7" s="298">
        <v>140</v>
      </c>
      <c r="K7" s="413"/>
      <c r="L7" s="416"/>
      <c r="M7" s="417"/>
      <c r="N7" s="417"/>
      <c r="O7" s="415"/>
      <c r="P7" s="413"/>
      <c r="Q7" s="413"/>
    </row>
    <row r="8" spans="1:18" s="293" customFormat="1">
      <c r="A8" s="411" t="s">
        <v>13</v>
      </c>
      <c r="B8" s="413">
        <v>238673</v>
      </c>
      <c r="C8" s="413">
        <v>1604</v>
      </c>
      <c r="D8" s="413" t="s">
        <v>67</v>
      </c>
      <c r="E8" s="413" t="s">
        <v>16</v>
      </c>
      <c r="F8" s="413" t="s">
        <v>60</v>
      </c>
      <c r="G8" s="358" t="s">
        <v>61</v>
      </c>
      <c r="H8" s="298">
        <v>1640</v>
      </c>
      <c r="I8" s="413">
        <v>1932</v>
      </c>
      <c r="J8" s="298">
        <v>1640</v>
      </c>
      <c r="K8" s="413">
        <v>1932</v>
      </c>
      <c r="L8" s="416" t="s">
        <v>62</v>
      </c>
      <c r="M8" s="417">
        <v>1.3</v>
      </c>
      <c r="N8" s="417">
        <v>1.1000000000000001</v>
      </c>
      <c r="O8" s="418">
        <v>43500</v>
      </c>
      <c r="P8" s="413"/>
      <c r="Q8" s="413"/>
    </row>
    <row r="9" spans="1:18" s="293" customFormat="1">
      <c r="A9" s="411"/>
      <c r="B9" s="413"/>
      <c r="C9" s="413"/>
      <c r="D9" s="413"/>
      <c r="E9" s="413"/>
      <c r="F9" s="413"/>
      <c r="G9" s="358" t="s">
        <v>63</v>
      </c>
      <c r="H9" s="298">
        <v>176</v>
      </c>
      <c r="I9" s="413"/>
      <c r="J9" s="298">
        <v>176</v>
      </c>
      <c r="K9" s="413"/>
      <c r="L9" s="416"/>
      <c r="M9" s="417"/>
      <c r="N9" s="417"/>
      <c r="O9" s="415"/>
      <c r="P9" s="413"/>
      <c r="Q9" s="413"/>
      <c r="R9" s="293" t="s">
        <v>64</v>
      </c>
    </row>
    <row r="10" spans="1:18" s="293" customFormat="1">
      <c r="A10" s="411"/>
      <c r="B10" s="413"/>
      <c r="C10" s="413"/>
      <c r="D10" s="413"/>
      <c r="E10" s="413"/>
      <c r="F10" s="413"/>
      <c r="G10" s="358" t="s">
        <v>65</v>
      </c>
      <c r="H10" s="298">
        <v>116</v>
      </c>
      <c r="I10" s="413"/>
      <c r="J10" s="298">
        <v>116</v>
      </c>
      <c r="K10" s="413"/>
      <c r="L10" s="416"/>
      <c r="M10" s="417"/>
      <c r="N10" s="417"/>
      <c r="O10" s="415"/>
      <c r="P10" s="413"/>
      <c r="Q10" s="413"/>
    </row>
    <row r="11" spans="1:18" s="293" customFormat="1">
      <c r="A11" s="412" t="s">
        <v>19</v>
      </c>
      <c r="B11" s="413">
        <v>238738</v>
      </c>
      <c r="C11" s="413">
        <v>1604</v>
      </c>
      <c r="D11" s="413" t="s">
        <v>67</v>
      </c>
      <c r="E11" s="413" t="s">
        <v>16</v>
      </c>
      <c r="F11" s="413" t="s">
        <v>60</v>
      </c>
      <c r="G11" s="358" t="s">
        <v>61</v>
      </c>
      <c r="H11" s="298">
        <v>170</v>
      </c>
      <c r="I11" s="413">
        <v>247</v>
      </c>
      <c r="J11" s="298">
        <v>170</v>
      </c>
      <c r="K11" s="413">
        <v>247</v>
      </c>
      <c r="L11" s="416" t="s">
        <v>62</v>
      </c>
      <c r="M11" s="417">
        <v>1.3</v>
      </c>
      <c r="N11" s="417">
        <v>1.1000000000000001</v>
      </c>
      <c r="O11" s="418">
        <v>43500</v>
      </c>
      <c r="P11" s="413"/>
      <c r="Q11" s="413"/>
    </row>
    <row r="12" spans="1:18" s="293" customFormat="1">
      <c r="A12" s="411"/>
      <c r="B12" s="413"/>
      <c r="C12" s="413"/>
      <c r="D12" s="413"/>
      <c r="E12" s="413"/>
      <c r="F12" s="413"/>
      <c r="G12" s="358" t="s">
        <v>63</v>
      </c>
      <c r="H12" s="298">
        <v>53</v>
      </c>
      <c r="I12" s="413"/>
      <c r="J12" s="298">
        <v>53</v>
      </c>
      <c r="K12" s="413"/>
      <c r="L12" s="416"/>
      <c r="M12" s="417"/>
      <c r="N12" s="417"/>
      <c r="O12" s="415"/>
      <c r="P12" s="413"/>
      <c r="Q12" s="413"/>
      <c r="R12" s="293" t="s">
        <v>64</v>
      </c>
    </row>
    <row r="13" spans="1:18" s="293" customFormat="1">
      <c r="A13" s="411"/>
      <c r="B13" s="413"/>
      <c r="C13" s="413"/>
      <c r="D13" s="413"/>
      <c r="E13" s="413"/>
      <c r="F13" s="413"/>
      <c r="G13" s="358" t="s">
        <v>65</v>
      </c>
      <c r="H13" s="298">
        <v>24</v>
      </c>
      <c r="I13" s="413"/>
      <c r="J13" s="298">
        <v>24</v>
      </c>
      <c r="K13" s="413"/>
      <c r="L13" s="416"/>
      <c r="M13" s="417"/>
      <c r="N13" s="417"/>
      <c r="O13" s="415"/>
      <c r="P13" s="413"/>
      <c r="Q13" s="413"/>
    </row>
    <row r="14" spans="1:18" s="293" customFormat="1">
      <c r="A14" s="411" t="s">
        <v>13</v>
      </c>
      <c r="B14" s="414">
        <v>238691</v>
      </c>
      <c r="C14" s="413">
        <v>1605</v>
      </c>
      <c r="D14" s="413" t="s">
        <v>68</v>
      </c>
      <c r="E14" s="413" t="s">
        <v>16</v>
      </c>
      <c r="F14" s="413" t="s">
        <v>60</v>
      </c>
      <c r="G14" s="358" t="s">
        <v>61</v>
      </c>
      <c r="H14" s="298">
        <v>1423</v>
      </c>
      <c r="I14" s="413">
        <v>2007</v>
      </c>
      <c r="J14" s="298">
        <v>1423</v>
      </c>
      <c r="K14" s="413">
        <v>2007</v>
      </c>
      <c r="L14" s="416" t="s">
        <v>62</v>
      </c>
      <c r="M14" s="417">
        <v>1.3</v>
      </c>
      <c r="N14" s="417">
        <v>1.1499999999999999</v>
      </c>
      <c r="O14" s="418">
        <v>43500</v>
      </c>
      <c r="P14" s="413"/>
      <c r="Q14" s="413"/>
    </row>
    <row r="15" spans="1:18" s="293" customFormat="1">
      <c r="A15" s="411"/>
      <c r="B15" s="414"/>
      <c r="C15" s="413"/>
      <c r="D15" s="413"/>
      <c r="E15" s="413"/>
      <c r="F15" s="413"/>
      <c r="G15" s="358" t="s">
        <v>63</v>
      </c>
      <c r="H15" s="298">
        <v>200</v>
      </c>
      <c r="I15" s="413"/>
      <c r="J15" s="298">
        <v>200</v>
      </c>
      <c r="K15" s="413"/>
      <c r="L15" s="416"/>
      <c r="M15" s="417"/>
      <c r="N15" s="417"/>
      <c r="O15" s="415"/>
      <c r="P15" s="413"/>
      <c r="Q15" s="413"/>
      <c r="R15" s="293" t="s">
        <v>64</v>
      </c>
    </row>
    <row r="16" spans="1:18" s="293" customFormat="1">
      <c r="A16" s="411"/>
      <c r="B16" s="414"/>
      <c r="C16" s="413"/>
      <c r="D16" s="413"/>
      <c r="E16" s="413"/>
      <c r="F16" s="413"/>
      <c r="G16" s="358" t="s">
        <v>65</v>
      </c>
      <c r="H16" s="298">
        <v>384</v>
      </c>
      <c r="I16" s="413"/>
      <c r="J16" s="298">
        <v>384</v>
      </c>
      <c r="K16" s="413"/>
      <c r="L16" s="416"/>
      <c r="M16" s="417"/>
      <c r="N16" s="417"/>
      <c r="O16" s="415"/>
      <c r="P16" s="413"/>
      <c r="Q16" s="413"/>
    </row>
    <row r="17" spans="1:18" s="293" customFormat="1">
      <c r="A17" s="412" t="s">
        <v>19</v>
      </c>
      <c r="B17" s="414">
        <v>238756</v>
      </c>
      <c r="C17" s="413">
        <v>1605</v>
      </c>
      <c r="D17" s="413" t="s">
        <v>68</v>
      </c>
      <c r="E17" s="413" t="s">
        <v>16</v>
      </c>
      <c r="F17" s="413" t="s">
        <v>60</v>
      </c>
      <c r="G17" s="358" t="s">
        <v>61</v>
      </c>
      <c r="H17" s="298">
        <v>276</v>
      </c>
      <c r="I17" s="413">
        <v>465</v>
      </c>
      <c r="J17" s="298">
        <v>276</v>
      </c>
      <c r="K17" s="413">
        <v>465</v>
      </c>
      <c r="L17" s="416" t="s">
        <v>62</v>
      </c>
      <c r="M17" s="417">
        <v>1.3</v>
      </c>
      <c r="N17" s="417">
        <v>1.1499999999999999</v>
      </c>
      <c r="O17" s="418">
        <v>43500</v>
      </c>
      <c r="P17" s="413"/>
      <c r="Q17" s="413"/>
    </row>
    <row r="18" spans="1:18" s="293" customFormat="1">
      <c r="A18" s="411"/>
      <c r="B18" s="414"/>
      <c r="C18" s="413"/>
      <c r="D18" s="413"/>
      <c r="E18" s="413"/>
      <c r="F18" s="413"/>
      <c r="G18" s="358" t="s">
        <v>63</v>
      </c>
      <c r="H18" s="298">
        <v>57</v>
      </c>
      <c r="I18" s="413"/>
      <c r="J18" s="298">
        <v>57</v>
      </c>
      <c r="K18" s="413"/>
      <c r="L18" s="416"/>
      <c r="M18" s="417"/>
      <c r="N18" s="417"/>
      <c r="O18" s="415"/>
      <c r="P18" s="413"/>
      <c r="Q18" s="413"/>
      <c r="R18" s="293" t="s">
        <v>64</v>
      </c>
    </row>
    <row r="19" spans="1:18" s="293" customFormat="1">
      <c r="A19" s="411"/>
      <c r="B19" s="414"/>
      <c r="C19" s="413"/>
      <c r="D19" s="413"/>
      <c r="E19" s="413"/>
      <c r="F19" s="413"/>
      <c r="G19" s="358" t="s">
        <v>65</v>
      </c>
      <c r="H19" s="298">
        <v>132</v>
      </c>
      <c r="I19" s="413"/>
      <c r="J19" s="298">
        <v>132</v>
      </c>
      <c r="K19" s="413"/>
      <c r="L19" s="416"/>
      <c r="M19" s="417"/>
      <c r="N19" s="417"/>
      <c r="O19" s="415"/>
      <c r="P19" s="413"/>
      <c r="Q19" s="413"/>
    </row>
    <row r="21" spans="1:18">
      <c r="G21" s="295" t="s">
        <v>53</v>
      </c>
      <c r="H21" s="359">
        <f t="shared" ref="H21:K21" si="0">SUM(H2:H20)</f>
        <v>8193</v>
      </c>
      <c r="I21" s="295">
        <f t="shared" si="0"/>
        <v>8193</v>
      </c>
      <c r="J21" s="359">
        <f t="shared" si="0"/>
        <v>8193</v>
      </c>
      <c r="K21" s="295">
        <f t="shared" si="0"/>
        <v>8193</v>
      </c>
      <c r="O21" s="362" t="s">
        <v>42</v>
      </c>
      <c r="P21" s="226" t="s">
        <v>69</v>
      </c>
    </row>
    <row r="25" spans="1:18" s="356" customFormat="1" ht="31.5" customHeight="1">
      <c r="A25" s="357" t="s">
        <v>0</v>
      </c>
      <c r="B25" s="242" t="s">
        <v>1</v>
      </c>
      <c r="C25" s="357" t="s">
        <v>2</v>
      </c>
      <c r="D25" s="357" t="s">
        <v>3</v>
      </c>
      <c r="E25" s="357" t="s">
        <v>6</v>
      </c>
      <c r="F25" s="357" t="s">
        <v>54</v>
      </c>
      <c r="G25" s="123" t="s">
        <v>55</v>
      </c>
      <c r="H25" s="123" t="s">
        <v>56</v>
      </c>
      <c r="I25" s="360" t="s">
        <v>57</v>
      </c>
      <c r="J25" s="123" t="s">
        <v>70</v>
      </c>
      <c r="K25" s="360" t="s">
        <v>71</v>
      </c>
      <c r="L25" s="357" t="s">
        <v>7</v>
      </c>
      <c r="M25" s="257" t="s">
        <v>8</v>
      </c>
      <c r="N25" s="257" t="s">
        <v>8</v>
      </c>
      <c r="O25" s="361" t="s">
        <v>10</v>
      </c>
      <c r="P25" s="247" t="s">
        <v>11</v>
      </c>
      <c r="Q25" s="247" t="s">
        <v>12</v>
      </c>
    </row>
    <row r="26" spans="1:18" s="293" customFormat="1">
      <c r="A26" s="411" t="s">
        <v>13</v>
      </c>
      <c r="B26" s="413" t="s">
        <v>72</v>
      </c>
      <c r="C26" s="413">
        <v>1603</v>
      </c>
      <c r="D26" s="413" t="s">
        <v>59</v>
      </c>
      <c r="E26" s="413" t="s">
        <v>16</v>
      </c>
      <c r="F26" s="413" t="s">
        <v>60</v>
      </c>
      <c r="G26" s="358" t="s">
        <v>61</v>
      </c>
      <c r="H26" s="298">
        <v>1728</v>
      </c>
      <c r="I26" s="413">
        <v>2873</v>
      </c>
      <c r="J26" s="298">
        <v>1728</v>
      </c>
      <c r="K26" s="413">
        <v>2873</v>
      </c>
      <c r="L26" s="416" t="s">
        <v>62</v>
      </c>
      <c r="M26" s="417">
        <v>1.39</v>
      </c>
      <c r="N26" s="417">
        <v>1.22</v>
      </c>
      <c r="O26" s="419">
        <v>43500</v>
      </c>
      <c r="P26" s="413"/>
      <c r="Q26" s="413"/>
    </row>
    <row r="27" spans="1:18" s="293" customFormat="1">
      <c r="A27" s="411"/>
      <c r="B27" s="413"/>
      <c r="C27" s="413"/>
      <c r="D27" s="413"/>
      <c r="E27" s="413"/>
      <c r="F27" s="413"/>
      <c r="G27" s="358" t="s">
        <v>63</v>
      </c>
      <c r="H27" s="298">
        <v>442</v>
      </c>
      <c r="I27" s="413"/>
      <c r="J27" s="298">
        <v>442</v>
      </c>
      <c r="K27" s="413"/>
      <c r="L27" s="416"/>
      <c r="M27" s="417"/>
      <c r="N27" s="417"/>
      <c r="O27" s="414"/>
      <c r="P27" s="413"/>
      <c r="Q27" s="413"/>
    </row>
    <row r="28" spans="1:18" s="293" customFormat="1">
      <c r="A28" s="411"/>
      <c r="B28" s="413"/>
      <c r="C28" s="413"/>
      <c r="D28" s="413"/>
      <c r="E28" s="413"/>
      <c r="F28" s="413"/>
      <c r="G28" s="358" t="s">
        <v>65</v>
      </c>
      <c r="H28" s="298">
        <v>703</v>
      </c>
      <c r="I28" s="413"/>
      <c r="J28" s="298">
        <v>703</v>
      </c>
      <c r="K28" s="413"/>
      <c r="L28" s="416"/>
      <c r="M28" s="417"/>
      <c r="N28" s="417"/>
      <c r="O28" s="414"/>
      <c r="P28" s="413"/>
      <c r="Q28" s="413"/>
    </row>
    <row r="29" spans="1:18" s="293" customFormat="1">
      <c r="A29" s="412" t="s">
        <v>19</v>
      </c>
      <c r="B29" s="413" t="s">
        <v>73</v>
      </c>
      <c r="C29" s="413">
        <v>1603</v>
      </c>
      <c r="D29" s="413" t="s">
        <v>59</v>
      </c>
      <c r="E29" s="413" t="s">
        <v>16</v>
      </c>
      <c r="F29" s="413" t="s">
        <v>60</v>
      </c>
      <c r="G29" s="358" t="s">
        <v>61</v>
      </c>
      <c r="H29" s="298">
        <v>705</v>
      </c>
      <c r="I29" s="413">
        <v>909</v>
      </c>
      <c r="J29" s="298">
        <v>705</v>
      </c>
      <c r="K29" s="415">
        <v>895</v>
      </c>
      <c r="L29" s="416" t="s">
        <v>62</v>
      </c>
      <c r="M29" s="417">
        <v>1.39</v>
      </c>
      <c r="N29" s="417">
        <v>1.22</v>
      </c>
      <c r="O29" s="419">
        <v>43500</v>
      </c>
      <c r="P29" s="413"/>
      <c r="Q29" s="413"/>
    </row>
    <row r="30" spans="1:18" s="293" customFormat="1">
      <c r="A30" s="411"/>
      <c r="B30" s="413"/>
      <c r="C30" s="413"/>
      <c r="D30" s="413"/>
      <c r="E30" s="413"/>
      <c r="F30" s="413"/>
      <c r="G30" s="358" t="s">
        <v>63</v>
      </c>
      <c r="H30" s="298">
        <v>100</v>
      </c>
      <c r="I30" s="413"/>
      <c r="J30" s="363">
        <v>86</v>
      </c>
      <c r="K30" s="415"/>
      <c r="L30" s="416"/>
      <c r="M30" s="417"/>
      <c r="N30" s="417"/>
      <c r="O30" s="414"/>
      <c r="P30" s="413"/>
      <c r="Q30" s="413"/>
    </row>
    <row r="31" spans="1:18" s="293" customFormat="1">
      <c r="A31" s="411"/>
      <c r="B31" s="413"/>
      <c r="C31" s="413"/>
      <c r="D31" s="413"/>
      <c r="E31" s="413"/>
      <c r="F31" s="413"/>
      <c r="G31" s="358" t="s">
        <v>65</v>
      </c>
      <c r="H31" s="298">
        <v>104</v>
      </c>
      <c r="I31" s="413"/>
      <c r="J31" s="298">
        <v>104</v>
      </c>
      <c r="K31" s="415"/>
      <c r="L31" s="416"/>
      <c r="M31" s="417"/>
      <c r="N31" s="417"/>
      <c r="O31" s="414"/>
      <c r="P31" s="413"/>
      <c r="Q31" s="413"/>
    </row>
    <row r="32" spans="1:18" s="293" customFormat="1">
      <c r="A32" s="411" t="s">
        <v>13</v>
      </c>
      <c r="B32" s="413">
        <v>254641</v>
      </c>
      <c r="C32" s="413">
        <v>1604</v>
      </c>
      <c r="D32" s="413" t="s">
        <v>67</v>
      </c>
      <c r="E32" s="413" t="s">
        <v>16</v>
      </c>
      <c r="F32" s="413" t="s">
        <v>60</v>
      </c>
      <c r="G32" s="358" t="s">
        <v>61</v>
      </c>
      <c r="H32" s="298">
        <v>1417</v>
      </c>
      <c r="I32" s="413">
        <v>1989</v>
      </c>
      <c r="J32" s="298">
        <v>1417</v>
      </c>
      <c r="K32" s="413">
        <v>1989</v>
      </c>
      <c r="L32" s="416" t="s">
        <v>62</v>
      </c>
      <c r="M32" s="417">
        <v>1.3</v>
      </c>
      <c r="N32" s="417">
        <v>1.1299999999999999</v>
      </c>
      <c r="O32" s="419">
        <v>43500</v>
      </c>
      <c r="P32" s="413"/>
      <c r="Q32" s="413"/>
    </row>
    <row r="33" spans="1:17" s="293" customFormat="1">
      <c r="A33" s="411"/>
      <c r="B33" s="413"/>
      <c r="C33" s="413"/>
      <c r="D33" s="413"/>
      <c r="E33" s="413"/>
      <c r="F33" s="413"/>
      <c r="G33" s="358" t="s">
        <v>63</v>
      </c>
      <c r="H33" s="298">
        <v>325</v>
      </c>
      <c r="I33" s="413"/>
      <c r="J33" s="298">
        <v>325</v>
      </c>
      <c r="K33" s="413"/>
      <c r="L33" s="416"/>
      <c r="M33" s="417"/>
      <c r="N33" s="417"/>
      <c r="O33" s="414"/>
      <c r="P33" s="413"/>
      <c r="Q33" s="413"/>
    </row>
    <row r="34" spans="1:17" s="293" customFormat="1">
      <c r="A34" s="411"/>
      <c r="B34" s="413"/>
      <c r="C34" s="413"/>
      <c r="D34" s="413"/>
      <c r="E34" s="413"/>
      <c r="F34" s="413"/>
      <c r="G34" s="358" t="s">
        <v>65</v>
      </c>
      <c r="H34" s="298">
        <v>247</v>
      </c>
      <c r="I34" s="413"/>
      <c r="J34" s="298">
        <v>247</v>
      </c>
      <c r="K34" s="413"/>
      <c r="L34" s="416"/>
      <c r="M34" s="417"/>
      <c r="N34" s="417"/>
      <c r="O34" s="414"/>
      <c r="P34" s="413"/>
      <c r="Q34" s="413"/>
    </row>
    <row r="35" spans="1:17" s="293" customFormat="1">
      <c r="A35" s="412" t="s">
        <v>19</v>
      </c>
      <c r="B35" s="413">
        <v>254706</v>
      </c>
      <c r="C35" s="413">
        <v>1604</v>
      </c>
      <c r="D35" s="413" t="s">
        <v>67</v>
      </c>
      <c r="E35" s="413" t="s">
        <v>16</v>
      </c>
      <c r="F35" s="413" t="s">
        <v>60</v>
      </c>
      <c r="G35" s="358" t="s">
        <v>61</v>
      </c>
      <c r="H35" s="298">
        <v>257</v>
      </c>
      <c r="I35" s="413">
        <v>469</v>
      </c>
      <c r="J35" s="298">
        <v>257</v>
      </c>
      <c r="K35" s="413">
        <v>469</v>
      </c>
      <c r="L35" s="416" t="s">
        <v>62</v>
      </c>
      <c r="M35" s="417">
        <v>1.3</v>
      </c>
      <c r="N35" s="417">
        <v>1.1299999999999999</v>
      </c>
      <c r="O35" s="419">
        <v>43500</v>
      </c>
      <c r="P35" s="413"/>
      <c r="Q35" s="413"/>
    </row>
    <row r="36" spans="1:17" s="293" customFormat="1">
      <c r="A36" s="411"/>
      <c r="B36" s="413"/>
      <c r="C36" s="413"/>
      <c r="D36" s="413"/>
      <c r="E36" s="413"/>
      <c r="F36" s="413"/>
      <c r="G36" s="358" t="s">
        <v>63</v>
      </c>
      <c r="H36" s="298">
        <v>124</v>
      </c>
      <c r="I36" s="413"/>
      <c r="J36" s="298">
        <v>124</v>
      </c>
      <c r="K36" s="413"/>
      <c r="L36" s="416"/>
      <c r="M36" s="417"/>
      <c r="N36" s="417"/>
      <c r="O36" s="414"/>
      <c r="P36" s="413"/>
      <c r="Q36" s="413"/>
    </row>
    <row r="37" spans="1:17" s="293" customFormat="1">
      <c r="A37" s="411"/>
      <c r="B37" s="413"/>
      <c r="C37" s="413"/>
      <c r="D37" s="413"/>
      <c r="E37" s="413"/>
      <c r="F37" s="413"/>
      <c r="G37" s="358" t="s">
        <v>65</v>
      </c>
      <c r="H37" s="298">
        <v>88</v>
      </c>
      <c r="I37" s="413"/>
      <c r="J37" s="298">
        <v>88</v>
      </c>
      <c r="K37" s="413"/>
      <c r="L37" s="416"/>
      <c r="M37" s="417"/>
      <c r="N37" s="417"/>
      <c r="O37" s="414"/>
      <c r="P37" s="413"/>
      <c r="Q37" s="413"/>
    </row>
    <row r="38" spans="1:17" s="293" customFormat="1">
      <c r="A38" s="411" t="s">
        <v>13</v>
      </c>
      <c r="B38" s="414">
        <v>254660</v>
      </c>
      <c r="C38" s="413">
        <v>1605</v>
      </c>
      <c r="D38" s="413" t="s">
        <v>68</v>
      </c>
      <c r="E38" s="413" t="s">
        <v>16</v>
      </c>
      <c r="F38" s="413" t="s">
        <v>60</v>
      </c>
      <c r="G38" s="358" t="s">
        <v>61</v>
      </c>
      <c r="H38" s="298">
        <v>1646</v>
      </c>
      <c r="I38" s="413">
        <v>2437</v>
      </c>
      <c r="J38" s="298">
        <v>1646</v>
      </c>
      <c r="K38" s="413">
        <v>2437</v>
      </c>
      <c r="L38" s="416" t="s">
        <v>62</v>
      </c>
      <c r="M38" s="417">
        <v>1.3</v>
      </c>
      <c r="N38" s="417">
        <v>1.1299999999999999</v>
      </c>
      <c r="O38" s="419">
        <v>43500</v>
      </c>
      <c r="P38" s="413"/>
      <c r="Q38" s="413"/>
    </row>
    <row r="39" spans="1:17" s="293" customFormat="1">
      <c r="A39" s="411"/>
      <c r="B39" s="414"/>
      <c r="C39" s="413"/>
      <c r="D39" s="413"/>
      <c r="E39" s="413"/>
      <c r="F39" s="413"/>
      <c r="G39" s="358" t="s">
        <v>63</v>
      </c>
      <c r="H39" s="298">
        <v>249</v>
      </c>
      <c r="I39" s="413"/>
      <c r="J39" s="298">
        <v>249</v>
      </c>
      <c r="K39" s="413"/>
      <c r="L39" s="416"/>
      <c r="M39" s="417"/>
      <c r="N39" s="417"/>
      <c r="O39" s="414"/>
      <c r="P39" s="413"/>
      <c r="Q39" s="413"/>
    </row>
    <row r="40" spans="1:17" s="293" customFormat="1">
      <c r="A40" s="411"/>
      <c r="B40" s="414"/>
      <c r="C40" s="413"/>
      <c r="D40" s="413"/>
      <c r="E40" s="413"/>
      <c r="F40" s="413"/>
      <c r="G40" s="358" t="s">
        <v>65</v>
      </c>
      <c r="H40" s="298">
        <v>542</v>
      </c>
      <c r="I40" s="413"/>
      <c r="J40" s="298">
        <v>542</v>
      </c>
      <c r="K40" s="413"/>
      <c r="L40" s="416"/>
      <c r="M40" s="417"/>
      <c r="N40" s="417"/>
      <c r="O40" s="414"/>
      <c r="P40" s="413"/>
      <c r="Q40" s="413"/>
    </row>
    <row r="41" spans="1:17" s="293" customFormat="1">
      <c r="A41" s="412" t="s">
        <v>19</v>
      </c>
      <c r="B41" s="414">
        <v>254724</v>
      </c>
      <c r="C41" s="413">
        <v>1605</v>
      </c>
      <c r="D41" s="413" t="s">
        <v>68</v>
      </c>
      <c r="E41" s="413" t="s">
        <v>16</v>
      </c>
      <c r="F41" s="413" t="s">
        <v>60</v>
      </c>
      <c r="G41" s="358" t="s">
        <v>61</v>
      </c>
      <c r="H41" s="298">
        <v>130</v>
      </c>
      <c r="I41" s="413">
        <v>318</v>
      </c>
      <c r="J41" s="298">
        <v>130</v>
      </c>
      <c r="K41" s="413">
        <v>318</v>
      </c>
      <c r="L41" s="416" t="s">
        <v>62</v>
      </c>
      <c r="M41" s="417">
        <v>1.3</v>
      </c>
      <c r="N41" s="417">
        <v>1.1299999999999999</v>
      </c>
      <c r="O41" s="419">
        <v>43500</v>
      </c>
      <c r="P41" s="413"/>
      <c r="Q41" s="413"/>
    </row>
    <row r="42" spans="1:17" s="293" customFormat="1">
      <c r="A42" s="411"/>
      <c r="B42" s="414"/>
      <c r="C42" s="413"/>
      <c r="D42" s="413"/>
      <c r="E42" s="413"/>
      <c r="F42" s="413"/>
      <c r="G42" s="358" t="s">
        <v>63</v>
      </c>
      <c r="H42" s="298">
        <v>44</v>
      </c>
      <c r="I42" s="413"/>
      <c r="J42" s="298">
        <v>44</v>
      </c>
      <c r="K42" s="413"/>
      <c r="L42" s="416"/>
      <c r="M42" s="417"/>
      <c r="N42" s="417"/>
      <c r="O42" s="414"/>
      <c r="P42" s="413"/>
      <c r="Q42" s="413"/>
    </row>
    <row r="43" spans="1:17" s="293" customFormat="1">
      <c r="A43" s="411"/>
      <c r="B43" s="414"/>
      <c r="C43" s="413"/>
      <c r="D43" s="413"/>
      <c r="E43" s="413"/>
      <c r="F43" s="413"/>
      <c r="G43" s="358" t="s">
        <v>65</v>
      </c>
      <c r="H43" s="298">
        <v>144</v>
      </c>
      <c r="I43" s="413"/>
      <c r="J43" s="298">
        <v>144</v>
      </c>
      <c r="K43" s="413"/>
      <c r="L43" s="416"/>
      <c r="M43" s="417"/>
      <c r="N43" s="417"/>
      <c r="O43" s="414"/>
      <c r="P43" s="413"/>
      <c r="Q43" s="413"/>
    </row>
    <row r="45" spans="1:17">
      <c r="G45" s="295" t="s">
        <v>53</v>
      </c>
      <c r="H45" s="359">
        <f t="shared" ref="H45:K45" si="1">SUM(H26:H44)</f>
        <v>8995</v>
      </c>
      <c r="I45" s="295">
        <f t="shared" si="1"/>
        <v>8995</v>
      </c>
      <c r="J45" s="359">
        <f t="shared" si="1"/>
        <v>8981</v>
      </c>
      <c r="K45" s="295">
        <f t="shared" si="1"/>
        <v>8981</v>
      </c>
      <c r="O45" s="362" t="s">
        <v>42</v>
      </c>
      <c r="P45" s="226" t="s">
        <v>69</v>
      </c>
    </row>
    <row r="49" spans="1:17" s="356" customFormat="1" ht="31.5" customHeight="1">
      <c r="A49" s="357" t="s">
        <v>0</v>
      </c>
      <c r="B49" s="242" t="s">
        <v>1</v>
      </c>
      <c r="C49" s="357" t="s">
        <v>2</v>
      </c>
      <c r="D49" s="357" t="s">
        <v>3</v>
      </c>
      <c r="E49" s="357" t="s">
        <v>6</v>
      </c>
      <c r="F49" s="357" t="s">
        <v>54</v>
      </c>
      <c r="G49" s="123" t="s">
        <v>55</v>
      </c>
      <c r="H49" s="123" t="s">
        <v>56</v>
      </c>
      <c r="I49" s="360" t="s">
        <v>57</v>
      </c>
      <c r="J49" s="123" t="s">
        <v>56</v>
      </c>
      <c r="K49" s="360" t="s">
        <v>57</v>
      </c>
      <c r="L49" s="357" t="s">
        <v>7</v>
      </c>
      <c r="M49" s="257" t="s">
        <v>8</v>
      </c>
      <c r="N49" s="257" t="s">
        <v>8</v>
      </c>
      <c r="O49" s="361" t="s">
        <v>10</v>
      </c>
      <c r="P49" s="247" t="s">
        <v>11</v>
      </c>
      <c r="Q49" s="247" t="s">
        <v>12</v>
      </c>
    </row>
    <row r="50" spans="1:17" s="293" customFormat="1">
      <c r="A50" s="411" t="s">
        <v>13</v>
      </c>
      <c r="B50" s="413" t="s">
        <v>74</v>
      </c>
      <c r="C50" s="413">
        <v>1603</v>
      </c>
      <c r="D50" s="413" t="s">
        <v>59</v>
      </c>
      <c r="E50" s="413" t="s">
        <v>16</v>
      </c>
      <c r="F50" s="413" t="s">
        <v>60</v>
      </c>
      <c r="G50" s="358" t="s">
        <v>61</v>
      </c>
      <c r="H50" s="298">
        <v>1728</v>
      </c>
      <c r="I50" s="413">
        <v>2873</v>
      </c>
      <c r="J50" s="298">
        <v>1728</v>
      </c>
      <c r="K50" s="413">
        <v>2873</v>
      </c>
      <c r="L50" s="416" t="s">
        <v>62</v>
      </c>
      <c r="M50" s="417">
        <v>1.39</v>
      </c>
      <c r="N50" s="417">
        <v>1.22</v>
      </c>
      <c r="O50" s="419">
        <v>43500</v>
      </c>
      <c r="P50" s="413"/>
      <c r="Q50" s="413"/>
    </row>
    <row r="51" spans="1:17" s="293" customFormat="1">
      <c r="A51" s="411"/>
      <c r="B51" s="413"/>
      <c r="C51" s="413"/>
      <c r="D51" s="413"/>
      <c r="E51" s="413"/>
      <c r="F51" s="413"/>
      <c r="G51" s="358" t="s">
        <v>63</v>
      </c>
      <c r="H51" s="298">
        <v>442</v>
      </c>
      <c r="I51" s="413"/>
      <c r="J51" s="298">
        <v>442</v>
      </c>
      <c r="K51" s="413"/>
      <c r="L51" s="416"/>
      <c r="M51" s="417"/>
      <c r="N51" s="417"/>
      <c r="O51" s="414"/>
      <c r="P51" s="413"/>
      <c r="Q51" s="413"/>
    </row>
    <row r="52" spans="1:17" s="293" customFormat="1">
      <c r="A52" s="411"/>
      <c r="B52" s="413"/>
      <c r="C52" s="413"/>
      <c r="D52" s="413"/>
      <c r="E52" s="413"/>
      <c r="F52" s="413"/>
      <c r="G52" s="358" t="s">
        <v>65</v>
      </c>
      <c r="H52" s="298">
        <v>703</v>
      </c>
      <c r="I52" s="413"/>
      <c r="J52" s="298">
        <v>703</v>
      </c>
      <c r="K52" s="413"/>
      <c r="L52" s="416"/>
      <c r="M52" s="417"/>
      <c r="N52" s="417"/>
      <c r="O52" s="414"/>
      <c r="P52" s="413"/>
      <c r="Q52" s="413"/>
    </row>
    <row r="53" spans="1:17" s="293" customFormat="1">
      <c r="A53" s="411" t="s">
        <v>13</v>
      </c>
      <c r="B53" s="413">
        <v>254650</v>
      </c>
      <c r="C53" s="413">
        <v>1604</v>
      </c>
      <c r="D53" s="413" t="s">
        <v>67</v>
      </c>
      <c r="E53" s="413" t="s">
        <v>16</v>
      </c>
      <c r="F53" s="413" t="s">
        <v>60</v>
      </c>
      <c r="G53" s="358" t="s">
        <v>61</v>
      </c>
      <c r="H53" s="298">
        <v>1417</v>
      </c>
      <c r="I53" s="413">
        <v>1989</v>
      </c>
      <c r="J53" s="298">
        <v>1417</v>
      </c>
      <c r="K53" s="413">
        <v>1989</v>
      </c>
      <c r="L53" s="416" t="s">
        <v>62</v>
      </c>
      <c r="M53" s="417">
        <v>1.3</v>
      </c>
      <c r="N53" s="417">
        <v>1.1299999999999999</v>
      </c>
      <c r="O53" s="419">
        <v>43500</v>
      </c>
      <c r="P53" s="413"/>
      <c r="Q53" s="413"/>
    </row>
    <row r="54" spans="1:17" s="293" customFormat="1">
      <c r="A54" s="411"/>
      <c r="B54" s="413"/>
      <c r="C54" s="413"/>
      <c r="D54" s="413"/>
      <c r="E54" s="413"/>
      <c r="F54" s="413"/>
      <c r="G54" s="358" t="s">
        <v>63</v>
      </c>
      <c r="H54" s="298">
        <v>325</v>
      </c>
      <c r="I54" s="413"/>
      <c r="J54" s="298">
        <v>325</v>
      </c>
      <c r="K54" s="413"/>
      <c r="L54" s="416"/>
      <c r="M54" s="417"/>
      <c r="N54" s="417"/>
      <c r="O54" s="414"/>
      <c r="P54" s="413"/>
      <c r="Q54" s="413"/>
    </row>
    <row r="55" spans="1:17" s="293" customFormat="1">
      <c r="A55" s="411"/>
      <c r="B55" s="413"/>
      <c r="C55" s="413"/>
      <c r="D55" s="413"/>
      <c r="E55" s="413"/>
      <c r="F55" s="413"/>
      <c r="G55" s="358" t="s">
        <v>65</v>
      </c>
      <c r="H55" s="298">
        <v>247</v>
      </c>
      <c r="I55" s="413"/>
      <c r="J55" s="298">
        <v>247</v>
      </c>
      <c r="K55" s="413"/>
      <c r="L55" s="416"/>
      <c r="M55" s="417"/>
      <c r="N55" s="417"/>
      <c r="O55" s="414"/>
      <c r="P55" s="413"/>
      <c r="Q55" s="413"/>
    </row>
    <row r="56" spans="1:17" s="293" customFormat="1">
      <c r="A56" s="411" t="s">
        <v>13</v>
      </c>
      <c r="B56" s="414">
        <v>254679</v>
      </c>
      <c r="C56" s="413">
        <v>1605</v>
      </c>
      <c r="D56" s="413" t="s">
        <v>68</v>
      </c>
      <c r="E56" s="413" t="s">
        <v>16</v>
      </c>
      <c r="F56" s="413" t="s">
        <v>60</v>
      </c>
      <c r="G56" s="358" t="s">
        <v>61</v>
      </c>
      <c r="H56" s="298">
        <v>1646</v>
      </c>
      <c r="I56" s="413">
        <v>2437</v>
      </c>
      <c r="J56" s="298">
        <v>1646</v>
      </c>
      <c r="K56" s="413">
        <v>2437</v>
      </c>
      <c r="L56" s="416" t="s">
        <v>62</v>
      </c>
      <c r="M56" s="417">
        <v>1.3</v>
      </c>
      <c r="N56" s="417">
        <v>1.1299999999999999</v>
      </c>
      <c r="O56" s="419">
        <v>43500</v>
      </c>
      <c r="P56" s="413"/>
      <c r="Q56" s="413"/>
    </row>
    <row r="57" spans="1:17" s="293" customFormat="1">
      <c r="A57" s="411"/>
      <c r="B57" s="414"/>
      <c r="C57" s="413"/>
      <c r="D57" s="413"/>
      <c r="E57" s="413"/>
      <c r="F57" s="413"/>
      <c r="G57" s="358" t="s">
        <v>63</v>
      </c>
      <c r="H57" s="298">
        <v>249</v>
      </c>
      <c r="I57" s="413"/>
      <c r="J57" s="298">
        <v>249</v>
      </c>
      <c r="K57" s="413"/>
      <c r="L57" s="416"/>
      <c r="M57" s="417"/>
      <c r="N57" s="417"/>
      <c r="O57" s="414"/>
      <c r="P57" s="413"/>
      <c r="Q57" s="413"/>
    </row>
    <row r="58" spans="1:17" s="293" customFormat="1">
      <c r="A58" s="411"/>
      <c r="B58" s="414"/>
      <c r="C58" s="413"/>
      <c r="D58" s="413"/>
      <c r="E58" s="413"/>
      <c r="F58" s="413"/>
      <c r="G58" s="358" t="s">
        <v>65</v>
      </c>
      <c r="H58" s="298">
        <v>542</v>
      </c>
      <c r="I58" s="413"/>
      <c r="J58" s="298">
        <v>542</v>
      </c>
      <c r="K58" s="413"/>
      <c r="L58" s="416"/>
      <c r="M58" s="417"/>
      <c r="N58" s="417"/>
      <c r="O58" s="414"/>
      <c r="P58" s="413"/>
      <c r="Q58" s="413"/>
    </row>
    <row r="61" spans="1:17">
      <c r="G61" s="295" t="s">
        <v>53</v>
      </c>
      <c r="H61" s="359">
        <f t="shared" ref="H61:K61" si="2">SUM(H50:H59)</f>
        <v>7299</v>
      </c>
      <c r="I61" s="295">
        <f t="shared" si="2"/>
        <v>7299</v>
      </c>
      <c r="J61" s="359">
        <f t="shared" si="2"/>
        <v>7299</v>
      </c>
      <c r="K61" s="295">
        <f t="shared" si="2"/>
        <v>7299</v>
      </c>
      <c r="O61" s="362" t="s">
        <v>42</v>
      </c>
      <c r="P61" s="226" t="s">
        <v>75</v>
      </c>
    </row>
    <row r="62" spans="1:17">
      <c r="G62" s="295"/>
      <c r="H62" s="359"/>
      <c r="I62" s="295"/>
      <c r="J62" s="359"/>
      <c r="K62" s="295"/>
      <c r="O62" s="362"/>
    </row>
    <row r="63" spans="1:17">
      <c r="G63" s="295"/>
      <c r="H63" s="359"/>
      <c r="I63" s="295"/>
      <c r="J63" s="359"/>
      <c r="K63" s="295"/>
      <c r="O63" s="362"/>
    </row>
    <row r="64" spans="1:17">
      <c r="G64" s="226" t="s">
        <v>76</v>
      </c>
      <c r="H64" s="359">
        <f>H21+H45+H61</f>
        <v>24487</v>
      </c>
      <c r="J64" s="359"/>
      <c r="K64" s="364">
        <f>K21+K45+K61</f>
        <v>24473</v>
      </c>
    </row>
  </sheetData>
  <mergeCells count="210">
    <mergeCell ref="P35:P37"/>
    <mergeCell ref="P38:P40"/>
    <mergeCell ref="P41:P43"/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  <mergeCell ref="P2:P4"/>
    <mergeCell ref="P5:P7"/>
    <mergeCell ref="P8:P10"/>
    <mergeCell ref="P11:P13"/>
    <mergeCell ref="P14:P16"/>
    <mergeCell ref="P17:P19"/>
    <mergeCell ref="P26:P28"/>
    <mergeCell ref="P29:P31"/>
    <mergeCell ref="P32:P34"/>
    <mergeCell ref="N35:N37"/>
    <mergeCell ref="N38:N40"/>
    <mergeCell ref="N41:N43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N2:N4"/>
    <mergeCell ref="N5:N7"/>
    <mergeCell ref="N8:N10"/>
    <mergeCell ref="N11:N13"/>
    <mergeCell ref="N14:N16"/>
    <mergeCell ref="N17:N19"/>
    <mergeCell ref="N26:N28"/>
    <mergeCell ref="N29:N31"/>
    <mergeCell ref="N32:N34"/>
    <mergeCell ref="L35:L37"/>
    <mergeCell ref="L38:L40"/>
    <mergeCell ref="L41:L43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L2:L4"/>
    <mergeCell ref="L5:L7"/>
    <mergeCell ref="L8:L10"/>
    <mergeCell ref="L11:L13"/>
    <mergeCell ref="L14:L16"/>
    <mergeCell ref="L17:L19"/>
    <mergeCell ref="L26:L28"/>
    <mergeCell ref="L29:L31"/>
    <mergeCell ref="L32:L34"/>
    <mergeCell ref="I35:I37"/>
    <mergeCell ref="I38:I40"/>
    <mergeCell ref="I41:I43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I2:I4"/>
    <mergeCell ref="I5:I7"/>
    <mergeCell ref="I8:I10"/>
    <mergeCell ref="I11:I13"/>
    <mergeCell ref="I14:I16"/>
    <mergeCell ref="I17:I19"/>
    <mergeCell ref="I26:I28"/>
    <mergeCell ref="I29:I31"/>
    <mergeCell ref="I32:I34"/>
    <mergeCell ref="E35:E37"/>
    <mergeCell ref="E38:E40"/>
    <mergeCell ref="E41:E43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E2:E4"/>
    <mergeCell ref="E5:E7"/>
    <mergeCell ref="E8:E10"/>
    <mergeCell ref="E11:E13"/>
    <mergeCell ref="E14:E16"/>
    <mergeCell ref="E17:E19"/>
    <mergeCell ref="E26:E28"/>
    <mergeCell ref="E29:E31"/>
    <mergeCell ref="E32:E34"/>
    <mergeCell ref="C35:C37"/>
    <mergeCell ref="C38:C40"/>
    <mergeCell ref="C41:C43"/>
    <mergeCell ref="C50:C52"/>
    <mergeCell ref="C53:C55"/>
    <mergeCell ref="C56:C58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D35:D37"/>
    <mergeCell ref="D38:D40"/>
    <mergeCell ref="D41:D43"/>
    <mergeCell ref="D50:D52"/>
    <mergeCell ref="D53:D55"/>
    <mergeCell ref="D56:D58"/>
    <mergeCell ref="C2:C4"/>
    <mergeCell ref="C5:C7"/>
    <mergeCell ref="C8:C10"/>
    <mergeCell ref="C11:C13"/>
    <mergeCell ref="C14:C16"/>
    <mergeCell ref="C17:C19"/>
    <mergeCell ref="C26:C28"/>
    <mergeCell ref="C29:C31"/>
    <mergeCell ref="C32:C34"/>
    <mergeCell ref="A35:A37"/>
    <mergeCell ref="A38:A40"/>
    <mergeCell ref="A41:A43"/>
    <mergeCell ref="A50:A52"/>
    <mergeCell ref="A53:A55"/>
    <mergeCell ref="A56:A58"/>
    <mergeCell ref="B2:B4"/>
    <mergeCell ref="B5:B7"/>
    <mergeCell ref="B8:B10"/>
    <mergeCell ref="B11:B13"/>
    <mergeCell ref="B14:B16"/>
    <mergeCell ref="B17:B19"/>
    <mergeCell ref="B26:B28"/>
    <mergeCell ref="B29:B31"/>
    <mergeCell ref="B32:B34"/>
    <mergeCell ref="B35:B37"/>
    <mergeCell ref="B38:B40"/>
    <mergeCell ref="B41:B43"/>
    <mergeCell ref="B50:B52"/>
    <mergeCell ref="B53:B55"/>
    <mergeCell ref="B56:B58"/>
    <mergeCell ref="A2:A4"/>
    <mergeCell ref="A5:A7"/>
    <mergeCell ref="A8:A10"/>
    <mergeCell ref="A11:A13"/>
    <mergeCell ref="A14:A16"/>
    <mergeCell ref="A17:A19"/>
    <mergeCell ref="A26:A28"/>
    <mergeCell ref="A29:A31"/>
    <mergeCell ref="A32:A34"/>
  </mergeCells>
  <phoneticPr fontId="91" type="noConversion"/>
  <hyperlinks>
    <hyperlink ref="A2" r:id="rId1"/>
    <hyperlink ref="A5" r:id="rId2"/>
    <hyperlink ref="A8" r:id="rId3"/>
    <hyperlink ref="A11" r:id="rId4"/>
    <hyperlink ref="A14" r:id="rId5"/>
    <hyperlink ref="A17" r:id="rId6"/>
    <hyperlink ref="A26" r:id="rId7"/>
    <hyperlink ref="A29" r:id="rId8"/>
    <hyperlink ref="A32" r:id="rId9"/>
    <hyperlink ref="A35" r:id="rId10"/>
    <hyperlink ref="A38" r:id="rId11"/>
    <hyperlink ref="A41" r:id="rId12"/>
    <hyperlink ref="A50" r:id="rId13"/>
    <hyperlink ref="A53" r:id="rId14"/>
    <hyperlink ref="A56" r:id="rId15"/>
  </hyperlinks>
  <pageMargins left="0.43263888888888902" right="0.75" top="1" bottom="1" header="0.51180555555555596" footer="0.51180555555555596"/>
  <pageSetup paperSize="9" scale="37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55"/>
  <sheetViews>
    <sheetView zoomScale="75" zoomScaleNormal="75" workbookViewId="0">
      <selection sqref="A1:XFD1"/>
    </sheetView>
  </sheetViews>
  <sheetFormatPr defaultColWidth="9" defaultRowHeight="16.5" customHeight="1"/>
  <cols>
    <col min="1" max="1" width="18.75" style="312" customWidth="1"/>
    <col min="2" max="2" width="10.875" style="312" customWidth="1"/>
    <col min="3" max="3" width="9.625" style="312" customWidth="1"/>
    <col min="4" max="4" width="49.375" style="312" customWidth="1"/>
    <col min="5" max="5" width="24" style="312" customWidth="1"/>
    <col min="6" max="6" width="10.375" style="313" customWidth="1"/>
    <col min="7" max="7" width="41" style="314" customWidth="1"/>
    <col min="8" max="8" width="16.625" style="312" customWidth="1"/>
    <col min="9" max="10" width="13.625" style="315" customWidth="1"/>
    <col min="11" max="11" width="13.625" style="317" customWidth="1"/>
    <col min="12" max="13" width="12.625" style="318" customWidth="1"/>
    <col min="14" max="16383" width="9" style="319"/>
    <col min="16384" max="16384" width="9" style="226"/>
  </cols>
  <sheetData>
    <row r="1" spans="1:13" s="263" customFormat="1" ht="16.5" customHeight="1">
      <c r="A1" s="265" t="s">
        <v>0</v>
      </c>
      <c r="B1" s="266" t="s">
        <v>1</v>
      </c>
      <c r="C1" s="266" t="s">
        <v>2</v>
      </c>
      <c r="D1" s="265" t="s">
        <v>3</v>
      </c>
      <c r="E1" s="265" t="s">
        <v>77</v>
      </c>
      <c r="F1" s="267" t="s">
        <v>5</v>
      </c>
      <c r="G1" s="266" t="s">
        <v>6</v>
      </c>
      <c r="H1" s="265" t="s">
        <v>7</v>
      </c>
      <c r="I1" s="283" t="s">
        <v>78</v>
      </c>
      <c r="J1" s="283" t="s">
        <v>9</v>
      </c>
      <c r="K1" s="284" t="s">
        <v>10</v>
      </c>
      <c r="L1" s="285" t="s">
        <v>11</v>
      </c>
      <c r="M1" s="285" t="s">
        <v>12</v>
      </c>
    </row>
    <row r="2" spans="1:13" ht="16.5" customHeight="1">
      <c r="A2" s="320" t="s">
        <v>13</v>
      </c>
      <c r="B2" s="321">
        <v>268281</v>
      </c>
      <c r="C2" s="322" t="s">
        <v>79</v>
      </c>
      <c r="D2" s="321" t="s">
        <v>80</v>
      </c>
      <c r="E2" s="321" t="s">
        <v>81</v>
      </c>
      <c r="F2" s="323">
        <v>1911</v>
      </c>
      <c r="G2" s="322" t="s">
        <v>82</v>
      </c>
      <c r="H2" s="324" t="s">
        <v>83</v>
      </c>
      <c r="I2" s="337">
        <v>1.53</v>
      </c>
      <c r="J2" s="337">
        <v>1.33</v>
      </c>
      <c r="K2" s="339" t="s">
        <v>84</v>
      </c>
      <c r="L2" s="340"/>
      <c r="M2" s="340"/>
    </row>
    <row r="3" spans="1:13" ht="16.5" customHeight="1">
      <c r="A3" s="320" t="s">
        <v>13</v>
      </c>
      <c r="B3" s="321">
        <v>268319</v>
      </c>
      <c r="C3" s="322" t="s">
        <v>79</v>
      </c>
      <c r="D3" s="321" t="s">
        <v>80</v>
      </c>
      <c r="E3" s="321" t="s">
        <v>81</v>
      </c>
      <c r="F3" s="323">
        <v>1885</v>
      </c>
      <c r="G3" s="322" t="s">
        <v>82</v>
      </c>
      <c r="H3" s="324" t="s">
        <v>85</v>
      </c>
      <c r="I3" s="337">
        <v>1.53</v>
      </c>
      <c r="J3" s="337">
        <v>1.33</v>
      </c>
      <c r="K3" s="339" t="s">
        <v>84</v>
      </c>
      <c r="L3" s="340"/>
      <c r="M3" s="340"/>
    </row>
    <row r="4" spans="1:13" ht="16.5" customHeight="1">
      <c r="A4" s="326" t="s">
        <v>19</v>
      </c>
      <c r="B4" s="321">
        <v>268328</v>
      </c>
      <c r="C4" s="322" t="s">
        <v>79</v>
      </c>
      <c r="D4" s="321" t="s">
        <v>80</v>
      </c>
      <c r="E4" s="321" t="s">
        <v>81</v>
      </c>
      <c r="F4" s="323">
        <v>1082</v>
      </c>
      <c r="G4" s="322" t="s">
        <v>82</v>
      </c>
      <c r="H4" s="324" t="s">
        <v>85</v>
      </c>
      <c r="I4" s="337">
        <v>1.53</v>
      </c>
      <c r="J4" s="337">
        <v>1.33</v>
      </c>
      <c r="K4" s="339" t="s">
        <v>84</v>
      </c>
      <c r="L4" s="340"/>
      <c r="M4" s="340"/>
    </row>
    <row r="5" spans="1:13" s="319" customFormat="1" ht="16.5" customHeight="1">
      <c r="A5" s="320" t="s">
        <v>13</v>
      </c>
      <c r="B5" s="321">
        <v>268593</v>
      </c>
      <c r="C5" s="322" t="s">
        <v>86</v>
      </c>
      <c r="D5" s="321" t="s">
        <v>87</v>
      </c>
      <c r="E5" s="321" t="s">
        <v>47</v>
      </c>
      <c r="F5" s="323">
        <v>784</v>
      </c>
      <c r="G5" s="322" t="s">
        <v>82</v>
      </c>
      <c r="H5" s="324" t="s">
        <v>83</v>
      </c>
      <c r="I5" s="337">
        <v>1.39</v>
      </c>
      <c r="J5" s="337">
        <v>1.23</v>
      </c>
      <c r="K5" s="339" t="s">
        <v>84</v>
      </c>
      <c r="L5" s="351"/>
      <c r="M5" s="351"/>
    </row>
    <row r="6" spans="1:13" s="319" customFormat="1" ht="16.5" customHeight="1">
      <c r="A6" s="320" t="s">
        <v>13</v>
      </c>
      <c r="B6" s="321">
        <v>268602</v>
      </c>
      <c r="C6" s="322" t="s">
        <v>86</v>
      </c>
      <c r="D6" s="321" t="s">
        <v>87</v>
      </c>
      <c r="E6" s="321" t="s">
        <v>47</v>
      </c>
      <c r="F6" s="323">
        <v>802</v>
      </c>
      <c r="G6" s="322" t="s">
        <v>82</v>
      </c>
      <c r="H6" s="324" t="s">
        <v>85</v>
      </c>
      <c r="I6" s="337">
        <v>1.39</v>
      </c>
      <c r="J6" s="337">
        <v>1.23</v>
      </c>
      <c r="K6" s="339" t="s">
        <v>84</v>
      </c>
      <c r="L6" s="351"/>
      <c r="M6" s="351"/>
    </row>
    <row r="7" spans="1:13" s="319" customFormat="1" ht="16.5" customHeight="1">
      <c r="A7" s="326" t="s">
        <v>19</v>
      </c>
      <c r="B7" s="321">
        <v>268620</v>
      </c>
      <c r="C7" s="322" t="s">
        <v>86</v>
      </c>
      <c r="D7" s="321" t="s">
        <v>87</v>
      </c>
      <c r="E7" s="321" t="s">
        <v>47</v>
      </c>
      <c r="F7" s="323">
        <v>365</v>
      </c>
      <c r="G7" s="322" t="s">
        <v>82</v>
      </c>
      <c r="H7" s="324" t="s">
        <v>85</v>
      </c>
      <c r="I7" s="337">
        <v>1.39</v>
      </c>
      <c r="J7" s="337">
        <v>1.23</v>
      </c>
      <c r="K7" s="339" t="s">
        <v>84</v>
      </c>
      <c r="L7" s="351"/>
      <c r="M7" s="351"/>
    </row>
    <row r="8" spans="1:13" s="319" customFormat="1" ht="16.5" customHeight="1">
      <c r="A8" s="320" t="s">
        <v>13</v>
      </c>
      <c r="B8" s="321">
        <v>268822</v>
      </c>
      <c r="C8" s="322" t="s">
        <v>88</v>
      </c>
      <c r="D8" s="321" t="s">
        <v>89</v>
      </c>
      <c r="E8" s="321" t="s">
        <v>47</v>
      </c>
      <c r="F8" s="323">
        <v>972</v>
      </c>
      <c r="G8" s="322" t="s">
        <v>82</v>
      </c>
      <c r="H8" s="324" t="s">
        <v>90</v>
      </c>
      <c r="I8" s="337">
        <v>1.4</v>
      </c>
      <c r="J8" s="337">
        <v>1.23</v>
      </c>
      <c r="K8" s="339" t="s">
        <v>84</v>
      </c>
      <c r="L8" s="351"/>
      <c r="M8" s="351"/>
    </row>
    <row r="9" spans="1:13" s="319" customFormat="1" ht="16.5" customHeight="1">
      <c r="A9" s="320" t="s">
        <v>13</v>
      </c>
      <c r="B9" s="321">
        <v>268831</v>
      </c>
      <c r="C9" s="322" t="s">
        <v>88</v>
      </c>
      <c r="D9" s="321" t="s">
        <v>89</v>
      </c>
      <c r="E9" s="321" t="s">
        <v>47</v>
      </c>
      <c r="F9" s="323">
        <v>410</v>
      </c>
      <c r="G9" s="322" t="s">
        <v>82</v>
      </c>
      <c r="H9" s="324" t="s">
        <v>85</v>
      </c>
      <c r="I9" s="337">
        <v>1.4</v>
      </c>
      <c r="J9" s="337">
        <v>1.23</v>
      </c>
      <c r="K9" s="339" t="s">
        <v>84</v>
      </c>
      <c r="L9" s="351"/>
      <c r="M9" s="351"/>
    </row>
    <row r="10" spans="1:13" s="319" customFormat="1" ht="16.5" customHeight="1">
      <c r="A10" s="326" t="s">
        <v>19</v>
      </c>
      <c r="B10" s="321">
        <v>268840</v>
      </c>
      <c r="C10" s="322" t="s">
        <v>88</v>
      </c>
      <c r="D10" s="321" t="s">
        <v>89</v>
      </c>
      <c r="E10" s="321" t="s">
        <v>47</v>
      </c>
      <c r="F10" s="323">
        <v>369</v>
      </c>
      <c r="G10" s="322" t="s">
        <v>82</v>
      </c>
      <c r="H10" s="324" t="s">
        <v>85</v>
      </c>
      <c r="I10" s="337">
        <v>1.4</v>
      </c>
      <c r="J10" s="337">
        <v>1.23</v>
      </c>
      <c r="K10" s="339" t="s">
        <v>84</v>
      </c>
      <c r="L10" s="351"/>
      <c r="M10" s="351"/>
    </row>
    <row r="11" spans="1:13" s="311" customFormat="1" ht="16.5" customHeight="1">
      <c r="A11" s="320" t="s">
        <v>13</v>
      </c>
      <c r="B11" s="327" t="s">
        <v>91</v>
      </c>
      <c r="C11" s="329">
        <v>9904</v>
      </c>
      <c r="D11" s="329" t="s">
        <v>92</v>
      </c>
      <c r="E11" s="321" t="s">
        <v>81</v>
      </c>
      <c r="F11" s="347">
        <v>1568</v>
      </c>
      <c r="G11" s="329" t="s">
        <v>82</v>
      </c>
      <c r="H11" s="329" t="s">
        <v>83</v>
      </c>
      <c r="I11" s="352">
        <v>1.56</v>
      </c>
      <c r="J11" s="341">
        <v>1.35</v>
      </c>
      <c r="K11" s="343" t="s">
        <v>84</v>
      </c>
      <c r="L11" s="344"/>
      <c r="M11" s="344"/>
    </row>
    <row r="12" spans="1:13" s="311" customFormat="1" ht="16.5" customHeight="1">
      <c r="A12" s="320" t="s">
        <v>13</v>
      </c>
      <c r="B12" s="327" t="s">
        <v>93</v>
      </c>
      <c r="C12" s="329">
        <v>9904</v>
      </c>
      <c r="D12" s="329" t="s">
        <v>92</v>
      </c>
      <c r="E12" s="321" t="s">
        <v>81</v>
      </c>
      <c r="F12" s="330">
        <v>1910</v>
      </c>
      <c r="G12" s="329" t="s">
        <v>82</v>
      </c>
      <c r="H12" s="328" t="s">
        <v>85</v>
      </c>
      <c r="I12" s="352">
        <v>1.56</v>
      </c>
      <c r="J12" s="341">
        <v>1.35</v>
      </c>
      <c r="K12" s="343" t="s">
        <v>84</v>
      </c>
      <c r="L12" s="344"/>
      <c r="M12" s="344"/>
    </row>
    <row r="13" spans="1:13" s="311" customFormat="1" ht="16.5" customHeight="1">
      <c r="A13" s="326" t="s">
        <v>19</v>
      </c>
      <c r="B13" s="327" t="s">
        <v>94</v>
      </c>
      <c r="C13" s="328">
        <v>9904</v>
      </c>
      <c r="D13" s="329" t="s">
        <v>92</v>
      </c>
      <c r="E13" s="321" t="s">
        <v>81</v>
      </c>
      <c r="F13" s="330">
        <v>461</v>
      </c>
      <c r="G13" s="329" t="s">
        <v>82</v>
      </c>
      <c r="H13" s="328" t="s">
        <v>85</v>
      </c>
      <c r="I13" s="353">
        <v>1.56</v>
      </c>
      <c r="J13" s="341">
        <v>1.35</v>
      </c>
      <c r="K13" s="343" t="s">
        <v>84</v>
      </c>
      <c r="L13" s="344"/>
      <c r="M13" s="344"/>
    </row>
    <row r="14" spans="1:13" s="319" customFormat="1" ht="16.5" customHeight="1">
      <c r="A14" s="348"/>
      <c r="B14" s="321"/>
      <c r="C14" s="322"/>
      <c r="D14" s="321"/>
      <c r="E14" s="321"/>
      <c r="F14" s="323">
        <f>SUM(F2:F13)</f>
        <v>12519</v>
      </c>
      <c r="G14" s="322"/>
      <c r="H14" s="324"/>
      <c r="I14" s="337"/>
      <c r="J14" s="337"/>
      <c r="K14" s="339"/>
      <c r="L14" s="351"/>
      <c r="M14" s="351"/>
    </row>
    <row r="15" spans="1:13" ht="16.5" customHeight="1">
      <c r="A15" s="320" t="s">
        <v>13</v>
      </c>
      <c r="B15" s="321">
        <v>268337</v>
      </c>
      <c r="C15" s="322" t="s">
        <v>95</v>
      </c>
      <c r="D15" s="321" t="s">
        <v>96</v>
      </c>
      <c r="E15" s="321" t="s">
        <v>47</v>
      </c>
      <c r="F15" s="323">
        <v>1911</v>
      </c>
      <c r="G15" s="322" t="s">
        <v>82</v>
      </c>
      <c r="H15" s="324" t="s">
        <v>83</v>
      </c>
      <c r="I15" s="337">
        <v>1.53</v>
      </c>
      <c r="J15" s="337">
        <v>1.33</v>
      </c>
      <c r="K15" s="339" t="s">
        <v>84</v>
      </c>
      <c r="L15" s="340"/>
      <c r="M15" s="340"/>
    </row>
    <row r="16" spans="1:13" ht="16.5" customHeight="1">
      <c r="A16" s="320" t="s">
        <v>13</v>
      </c>
      <c r="B16" s="321">
        <v>268355</v>
      </c>
      <c r="C16" s="322" t="s">
        <v>95</v>
      </c>
      <c r="D16" s="321" t="s">
        <v>96</v>
      </c>
      <c r="E16" s="321" t="s">
        <v>47</v>
      </c>
      <c r="F16" s="323">
        <v>1882</v>
      </c>
      <c r="G16" s="322" t="s">
        <v>82</v>
      </c>
      <c r="H16" s="324" t="s">
        <v>85</v>
      </c>
      <c r="I16" s="337">
        <v>1.53</v>
      </c>
      <c r="J16" s="337">
        <v>1.33</v>
      </c>
      <c r="K16" s="339" t="s">
        <v>84</v>
      </c>
      <c r="L16" s="340"/>
      <c r="M16" s="340"/>
    </row>
    <row r="17" spans="1:13" ht="16.5" customHeight="1">
      <c r="A17" s="326" t="s">
        <v>19</v>
      </c>
      <c r="B17" s="321">
        <v>268364</v>
      </c>
      <c r="C17" s="322" t="s">
        <v>95</v>
      </c>
      <c r="D17" s="321" t="s">
        <v>96</v>
      </c>
      <c r="E17" s="321" t="s">
        <v>47</v>
      </c>
      <c r="F17" s="323">
        <v>1082</v>
      </c>
      <c r="G17" s="322" t="s">
        <v>82</v>
      </c>
      <c r="H17" s="324" t="s">
        <v>85</v>
      </c>
      <c r="I17" s="337">
        <v>1.53</v>
      </c>
      <c r="J17" s="337">
        <v>1.33</v>
      </c>
      <c r="K17" s="339" t="s">
        <v>84</v>
      </c>
      <c r="L17" s="340"/>
      <c r="M17" s="340"/>
    </row>
    <row r="18" spans="1:13" ht="16.5" customHeight="1">
      <c r="A18" s="320" t="s">
        <v>13</v>
      </c>
      <c r="B18" s="321">
        <v>268501</v>
      </c>
      <c r="C18" s="322" t="s">
        <v>97</v>
      </c>
      <c r="D18" s="321" t="s">
        <v>98</v>
      </c>
      <c r="E18" s="321" t="s">
        <v>47</v>
      </c>
      <c r="F18" s="323">
        <v>1372</v>
      </c>
      <c r="G18" s="322" t="s">
        <v>82</v>
      </c>
      <c r="H18" s="324" t="s">
        <v>83</v>
      </c>
      <c r="I18" s="337">
        <v>1.39</v>
      </c>
      <c r="J18" s="337">
        <v>1.23</v>
      </c>
      <c r="K18" s="339" t="s">
        <v>84</v>
      </c>
      <c r="L18" s="351"/>
      <c r="M18" s="351"/>
    </row>
    <row r="19" spans="1:13" s="319" customFormat="1" ht="16.5" customHeight="1">
      <c r="A19" s="320" t="s">
        <v>13</v>
      </c>
      <c r="B19" s="321">
        <v>268548</v>
      </c>
      <c r="C19" s="322" t="s">
        <v>97</v>
      </c>
      <c r="D19" s="321" t="s">
        <v>98</v>
      </c>
      <c r="E19" s="321" t="s">
        <v>47</v>
      </c>
      <c r="F19" s="323">
        <v>1374</v>
      </c>
      <c r="G19" s="322" t="s">
        <v>82</v>
      </c>
      <c r="H19" s="324" t="s">
        <v>85</v>
      </c>
      <c r="I19" s="337">
        <v>1.39</v>
      </c>
      <c r="J19" s="337">
        <v>1.23</v>
      </c>
      <c r="K19" s="339" t="s">
        <v>84</v>
      </c>
      <c r="L19" s="351"/>
      <c r="M19" s="351"/>
    </row>
    <row r="20" spans="1:13" s="319" customFormat="1" ht="16.5" customHeight="1">
      <c r="A20" s="326" t="s">
        <v>19</v>
      </c>
      <c r="B20" s="321">
        <v>268557</v>
      </c>
      <c r="C20" s="322" t="s">
        <v>97</v>
      </c>
      <c r="D20" s="321" t="s">
        <v>98</v>
      </c>
      <c r="E20" s="321" t="s">
        <v>47</v>
      </c>
      <c r="F20" s="323">
        <v>632</v>
      </c>
      <c r="G20" s="322" t="s">
        <v>82</v>
      </c>
      <c r="H20" s="324" t="s">
        <v>85</v>
      </c>
      <c r="I20" s="337">
        <v>1.39</v>
      </c>
      <c r="J20" s="337">
        <v>1.23</v>
      </c>
      <c r="K20" s="339" t="s">
        <v>84</v>
      </c>
      <c r="L20" s="351"/>
      <c r="M20" s="351"/>
    </row>
    <row r="21" spans="1:13" s="319" customFormat="1" ht="16.5" customHeight="1">
      <c r="A21" s="348"/>
      <c r="B21" s="321"/>
      <c r="C21" s="322"/>
      <c r="D21" s="321"/>
      <c r="E21" s="321"/>
      <c r="F21" s="323">
        <f>SUM(F15:F20)</f>
        <v>8253</v>
      </c>
      <c r="G21" s="322"/>
      <c r="H21" s="324"/>
      <c r="I21" s="337"/>
      <c r="J21" s="337"/>
      <c r="K21" s="339"/>
      <c r="L21" s="351"/>
      <c r="M21" s="351"/>
    </row>
    <row r="22" spans="1:13" s="319" customFormat="1" ht="16.5" customHeight="1">
      <c r="A22" s="320" t="s">
        <v>13</v>
      </c>
      <c r="B22" s="321">
        <v>268694</v>
      </c>
      <c r="C22" s="322" t="s">
        <v>99</v>
      </c>
      <c r="D22" s="321" t="s">
        <v>100</v>
      </c>
      <c r="E22" s="321" t="s">
        <v>101</v>
      </c>
      <c r="F22" s="323">
        <v>2160</v>
      </c>
      <c r="G22" s="322" t="s">
        <v>82</v>
      </c>
      <c r="H22" s="324" t="s">
        <v>90</v>
      </c>
      <c r="I22" s="337">
        <v>1.4</v>
      </c>
      <c r="J22" s="337">
        <v>1.23</v>
      </c>
      <c r="K22" s="339" t="s">
        <v>84</v>
      </c>
      <c r="L22" s="351"/>
      <c r="M22" s="351"/>
    </row>
    <row r="23" spans="1:13" s="319" customFormat="1" ht="16.5" customHeight="1">
      <c r="A23" s="320" t="s">
        <v>13</v>
      </c>
      <c r="B23" s="321">
        <v>268703</v>
      </c>
      <c r="C23" s="322" t="s">
        <v>99</v>
      </c>
      <c r="D23" s="321" t="s">
        <v>100</v>
      </c>
      <c r="E23" s="321" t="s">
        <v>101</v>
      </c>
      <c r="F23" s="323">
        <v>951</v>
      </c>
      <c r="G23" s="322" t="s">
        <v>82</v>
      </c>
      <c r="H23" s="324" t="s">
        <v>85</v>
      </c>
      <c r="I23" s="337">
        <v>1.4</v>
      </c>
      <c r="J23" s="337">
        <v>1.23</v>
      </c>
      <c r="K23" s="339" t="s">
        <v>84</v>
      </c>
      <c r="L23" s="351"/>
      <c r="M23" s="351"/>
    </row>
    <row r="24" spans="1:13" s="319" customFormat="1" ht="16.5" customHeight="1">
      <c r="A24" s="326" t="s">
        <v>19</v>
      </c>
      <c r="B24" s="321">
        <v>268740</v>
      </c>
      <c r="C24" s="322" t="s">
        <v>99</v>
      </c>
      <c r="D24" s="321" t="s">
        <v>100</v>
      </c>
      <c r="E24" s="321" t="s">
        <v>101</v>
      </c>
      <c r="F24" s="323">
        <v>831</v>
      </c>
      <c r="G24" s="322" t="s">
        <v>82</v>
      </c>
      <c r="H24" s="324" t="s">
        <v>85</v>
      </c>
      <c r="I24" s="337">
        <v>1.4</v>
      </c>
      <c r="J24" s="337">
        <v>1.23</v>
      </c>
      <c r="K24" s="339" t="s">
        <v>84</v>
      </c>
      <c r="L24" s="351"/>
      <c r="M24" s="351"/>
    </row>
    <row r="25" spans="1:13" s="319" customFormat="1" ht="16.5" customHeight="1">
      <c r="A25" s="320" t="s">
        <v>13</v>
      </c>
      <c r="B25" s="321">
        <v>268878</v>
      </c>
      <c r="C25" s="322" t="s">
        <v>102</v>
      </c>
      <c r="D25" s="321" t="s">
        <v>103</v>
      </c>
      <c r="E25" s="321" t="s">
        <v>101</v>
      </c>
      <c r="F25" s="323">
        <v>784</v>
      </c>
      <c r="G25" s="322" t="s">
        <v>82</v>
      </c>
      <c r="H25" s="324" t="s">
        <v>83</v>
      </c>
      <c r="I25" s="337">
        <v>1.47</v>
      </c>
      <c r="J25" s="337">
        <v>1.27</v>
      </c>
      <c r="K25" s="339" t="s">
        <v>84</v>
      </c>
      <c r="L25" s="351"/>
      <c r="M25" s="351"/>
    </row>
    <row r="26" spans="1:13" s="319" customFormat="1" ht="16.5" customHeight="1">
      <c r="A26" s="320" t="s">
        <v>13</v>
      </c>
      <c r="B26" s="321">
        <v>268896</v>
      </c>
      <c r="C26" s="322" t="s">
        <v>102</v>
      </c>
      <c r="D26" s="321" t="s">
        <v>103</v>
      </c>
      <c r="E26" s="321" t="s">
        <v>101</v>
      </c>
      <c r="F26" s="323">
        <v>1225</v>
      </c>
      <c r="G26" s="322" t="s">
        <v>82</v>
      </c>
      <c r="H26" s="324" t="s">
        <v>85</v>
      </c>
      <c r="I26" s="337">
        <v>1.47</v>
      </c>
      <c r="J26" s="337">
        <v>1.27</v>
      </c>
      <c r="K26" s="339" t="s">
        <v>84</v>
      </c>
      <c r="L26" s="351"/>
      <c r="M26" s="351"/>
    </row>
    <row r="27" spans="1:13" s="319" customFormat="1" ht="16.5" customHeight="1">
      <c r="A27" s="326" t="s">
        <v>19</v>
      </c>
      <c r="B27" s="324">
        <v>268997</v>
      </c>
      <c r="C27" s="322" t="s">
        <v>102</v>
      </c>
      <c r="D27" s="321" t="s">
        <v>103</v>
      </c>
      <c r="E27" s="321" t="s">
        <v>101</v>
      </c>
      <c r="F27" s="323">
        <v>601</v>
      </c>
      <c r="G27" s="322" t="s">
        <v>82</v>
      </c>
      <c r="H27" s="324" t="s">
        <v>85</v>
      </c>
      <c r="I27" s="337">
        <v>1.47</v>
      </c>
      <c r="J27" s="337">
        <v>1.27</v>
      </c>
      <c r="K27" s="339" t="s">
        <v>84</v>
      </c>
      <c r="L27" s="351"/>
      <c r="M27" s="351"/>
    </row>
    <row r="28" spans="1:13" s="319" customFormat="1" ht="16.5" customHeight="1">
      <c r="A28" s="348"/>
      <c r="B28" s="321"/>
      <c r="C28" s="322"/>
      <c r="D28" s="321"/>
      <c r="E28" s="321"/>
      <c r="F28" s="323">
        <f>SUM(F22:F27)</f>
        <v>6552</v>
      </c>
      <c r="G28" s="322"/>
      <c r="H28" s="324"/>
      <c r="I28" s="337"/>
      <c r="J28" s="337"/>
      <c r="K28" s="339"/>
      <c r="L28" s="351"/>
      <c r="M28" s="351"/>
    </row>
    <row r="29" spans="1:13" ht="16.5" customHeight="1">
      <c r="A29" s="320" t="s">
        <v>13</v>
      </c>
      <c r="B29" s="321">
        <v>268391</v>
      </c>
      <c r="C29" s="322" t="s">
        <v>104</v>
      </c>
      <c r="D29" s="321" t="s">
        <v>105</v>
      </c>
      <c r="E29" s="321" t="s">
        <v>47</v>
      </c>
      <c r="F29" s="323">
        <v>1519</v>
      </c>
      <c r="G29" s="322" t="s">
        <v>82</v>
      </c>
      <c r="H29" s="324" t="s">
        <v>83</v>
      </c>
      <c r="I29" s="337">
        <v>1.39</v>
      </c>
      <c r="J29" s="337">
        <v>1.22</v>
      </c>
      <c r="K29" s="339" t="s">
        <v>84</v>
      </c>
      <c r="L29" s="340"/>
      <c r="M29" s="340"/>
    </row>
    <row r="30" spans="1:13" ht="16.5" customHeight="1">
      <c r="A30" s="320" t="s">
        <v>13</v>
      </c>
      <c r="B30" s="321">
        <v>268410</v>
      </c>
      <c r="C30" s="322" t="s">
        <v>104</v>
      </c>
      <c r="D30" s="321" t="s">
        <v>105</v>
      </c>
      <c r="E30" s="321" t="s">
        <v>47</v>
      </c>
      <c r="F30" s="323">
        <v>1470</v>
      </c>
      <c r="G30" s="322" t="s">
        <v>82</v>
      </c>
      <c r="H30" s="324" t="s">
        <v>85</v>
      </c>
      <c r="I30" s="337">
        <v>1.39</v>
      </c>
      <c r="J30" s="337">
        <v>1.22</v>
      </c>
      <c r="K30" s="339" t="s">
        <v>84</v>
      </c>
      <c r="L30" s="340"/>
      <c r="M30" s="340"/>
    </row>
    <row r="31" spans="1:13" ht="16.5" customHeight="1">
      <c r="A31" s="326" t="s">
        <v>19</v>
      </c>
      <c r="B31" s="321">
        <v>268429</v>
      </c>
      <c r="C31" s="322" t="s">
        <v>104</v>
      </c>
      <c r="D31" s="321" t="s">
        <v>105</v>
      </c>
      <c r="E31" s="321" t="s">
        <v>47</v>
      </c>
      <c r="F31" s="323">
        <v>853</v>
      </c>
      <c r="G31" s="322" t="s">
        <v>82</v>
      </c>
      <c r="H31" s="324" t="s">
        <v>85</v>
      </c>
      <c r="I31" s="337">
        <v>1.39</v>
      </c>
      <c r="J31" s="337">
        <v>1.22</v>
      </c>
      <c r="K31" s="339" t="s">
        <v>84</v>
      </c>
      <c r="L31" s="340"/>
      <c r="M31" s="340"/>
    </row>
    <row r="32" spans="1:13" s="319" customFormat="1" ht="16.5" customHeight="1">
      <c r="A32" s="320" t="s">
        <v>13</v>
      </c>
      <c r="B32" s="321">
        <v>268777</v>
      </c>
      <c r="C32" s="322" t="s">
        <v>106</v>
      </c>
      <c r="D32" s="321" t="s">
        <v>107</v>
      </c>
      <c r="E32" s="321" t="s">
        <v>47</v>
      </c>
      <c r="F32" s="323">
        <v>1224</v>
      </c>
      <c r="G32" s="322" t="s">
        <v>82</v>
      </c>
      <c r="H32" s="324" t="s">
        <v>90</v>
      </c>
      <c r="I32" s="337">
        <v>1.3</v>
      </c>
      <c r="J32" s="337">
        <v>1.1299999999999999</v>
      </c>
      <c r="K32" s="339" t="s">
        <v>84</v>
      </c>
      <c r="L32" s="351"/>
      <c r="M32" s="351"/>
    </row>
    <row r="33" spans="1:14" s="319" customFormat="1" ht="16.5" customHeight="1">
      <c r="A33" s="320" t="s">
        <v>13</v>
      </c>
      <c r="B33" s="321">
        <v>268795</v>
      </c>
      <c r="C33" s="322" t="s">
        <v>106</v>
      </c>
      <c r="D33" s="321" t="s">
        <v>107</v>
      </c>
      <c r="E33" s="321" t="s">
        <v>47</v>
      </c>
      <c r="F33" s="323">
        <v>518</v>
      </c>
      <c r="G33" s="322" t="s">
        <v>82</v>
      </c>
      <c r="H33" s="324" t="s">
        <v>85</v>
      </c>
      <c r="I33" s="337">
        <v>1.3</v>
      </c>
      <c r="J33" s="337">
        <v>1.1299999999999999</v>
      </c>
      <c r="K33" s="339" t="s">
        <v>84</v>
      </c>
      <c r="L33" s="351"/>
      <c r="M33" s="351"/>
    </row>
    <row r="34" spans="1:14" s="319" customFormat="1" ht="16.5" customHeight="1">
      <c r="A34" s="326" t="s">
        <v>19</v>
      </c>
      <c r="B34" s="321">
        <v>268804</v>
      </c>
      <c r="C34" s="322" t="s">
        <v>106</v>
      </c>
      <c r="D34" s="321" t="s">
        <v>107</v>
      </c>
      <c r="E34" s="321" t="s">
        <v>47</v>
      </c>
      <c r="F34" s="323">
        <v>464</v>
      </c>
      <c r="G34" s="322" t="s">
        <v>82</v>
      </c>
      <c r="H34" s="324" t="s">
        <v>85</v>
      </c>
      <c r="I34" s="337">
        <v>1.3</v>
      </c>
      <c r="J34" s="337">
        <v>1.1299999999999999</v>
      </c>
      <c r="K34" s="339" t="s">
        <v>84</v>
      </c>
      <c r="L34" s="351"/>
      <c r="M34" s="351"/>
    </row>
    <row r="35" spans="1:14" s="311" customFormat="1" ht="16.5" customHeight="1">
      <c r="A35" s="320" t="s">
        <v>13</v>
      </c>
      <c r="B35" s="327" t="s">
        <v>108</v>
      </c>
      <c r="C35" s="328">
        <v>9905</v>
      </c>
      <c r="D35" s="329" t="s">
        <v>109</v>
      </c>
      <c r="E35" s="328" t="s">
        <v>110</v>
      </c>
      <c r="F35" s="330">
        <v>2376</v>
      </c>
      <c r="G35" s="329" t="s">
        <v>82</v>
      </c>
      <c r="H35" s="328" t="s">
        <v>90</v>
      </c>
      <c r="I35" s="353">
        <v>1.54</v>
      </c>
      <c r="J35" s="354">
        <v>1.2</v>
      </c>
      <c r="K35" s="343" t="s">
        <v>84</v>
      </c>
      <c r="L35" s="344"/>
      <c r="M35" s="344"/>
    </row>
    <row r="36" spans="1:14" s="311" customFormat="1" ht="16.5" customHeight="1">
      <c r="A36" s="320" t="s">
        <v>13</v>
      </c>
      <c r="B36" s="327" t="s">
        <v>111</v>
      </c>
      <c r="C36" s="329">
        <v>9905</v>
      </c>
      <c r="D36" s="329" t="s">
        <v>109</v>
      </c>
      <c r="E36" s="328" t="s">
        <v>110</v>
      </c>
      <c r="F36" s="330">
        <v>1023</v>
      </c>
      <c r="G36" s="331" t="s">
        <v>82</v>
      </c>
      <c r="H36" s="328" t="s">
        <v>85</v>
      </c>
      <c r="I36" s="353">
        <v>1.54</v>
      </c>
      <c r="J36" s="354">
        <v>1.2</v>
      </c>
      <c r="K36" s="343" t="s">
        <v>84</v>
      </c>
      <c r="L36" s="344"/>
      <c r="M36" s="344"/>
    </row>
    <row r="37" spans="1:14" s="311" customFormat="1" ht="16.5" customHeight="1">
      <c r="A37" s="326" t="s">
        <v>19</v>
      </c>
      <c r="B37" s="327" t="s">
        <v>112</v>
      </c>
      <c r="C37" s="329">
        <v>9905</v>
      </c>
      <c r="D37" s="329" t="s">
        <v>109</v>
      </c>
      <c r="E37" s="328" t="s">
        <v>110</v>
      </c>
      <c r="F37" s="330">
        <v>273</v>
      </c>
      <c r="G37" s="329" t="s">
        <v>82</v>
      </c>
      <c r="H37" s="328" t="s">
        <v>85</v>
      </c>
      <c r="I37" s="352">
        <v>1.54</v>
      </c>
      <c r="J37" s="354">
        <v>1.2</v>
      </c>
      <c r="K37" s="343" t="s">
        <v>84</v>
      </c>
      <c r="L37" s="344"/>
      <c r="M37" s="344"/>
    </row>
    <row r="38" spans="1:14" s="319" customFormat="1" ht="16.5" customHeight="1">
      <c r="A38" s="348"/>
      <c r="B38" s="321"/>
      <c r="C38" s="322"/>
      <c r="D38" s="321"/>
      <c r="E38" s="321"/>
      <c r="F38" s="323">
        <f>SUM(F29:F37)</f>
        <v>9720</v>
      </c>
      <c r="G38" s="322"/>
      <c r="H38" s="324"/>
      <c r="I38" s="337"/>
      <c r="J38" s="337"/>
      <c r="K38" s="339"/>
      <c r="L38" s="351"/>
      <c r="M38" s="351"/>
    </row>
    <row r="39" spans="1:14" ht="16.5" customHeight="1">
      <c r="A39" s="320" t="s">
        <v>13</v>
      </c>
      <c r="B39" s="321">
        <v>268465</v>
      </c>
      <c r="C39" s="322" t="s">
        <v>113</v>
      </c>
      <c r="D39" s="321" t="s">
        <v>114</v>
      </c>
      <c r="E39" s="321" t="s">
        <v>47</v>
      </c>
      <c r="F39" s="323">
        <v>784</v>
      </c>
      <c r="G39" s="322" t="s">
        <v>82</v>
      </c>
      <c r="H39" s="324" t="s">
        <v>83</v>
      </c>
      <c r="I39" s="337">
        <v>1.39</v>
      </c>
      <c r="J39" s="337">
        <v>1.22</v>
      </c>
      <c r="K39" s="339" t="s">
        <v>84</v>
      </c>
      <c r="L39" s="340"/>
      <c r="M39" s="340"/>
    </row>
    <row r="40" spans="1:14" ht="16.5" customHeight="1">
      <c r="A40" s="320" t="s">
        <v>13</v>
      </c>
      <c r="B40" s="321">
        <v>268474</v>
      </c>
      <c r="C40" s="322" t="s">
        <v>113</v>
      </c>
      <c r="D40" s="321" t="s">
        <v>114</v>
      </c>
      <c r="E40" s="321" t="s">
        <v>47</v>
      </c>
      <c r="F40" s="323">
        <v>812</v>
      </c>
      <c r="G40" s="322" t="s">
        <v>82</v>
      </c>
      <c r="H40" s="324" t="s">
        <v>85</v>
      </c>
      <c r="I40" s="337">
        <v>1.39</v>
      </c>
      <c r="J40" s="337">
        <v>1.22</v>
      </c>
      <c r="K40" s="339" t="s">
        <v>84</v>
      </c>
      <c r="L40" s="351"/>
      <c r="M40" s="351"/>
    </row>
    <row r="41" spans="1:14" ht="16.5" customHeight="1">
      <c r="A41" s="326" t="s">
        <v>19</v>
      </c>
      <c r="B41" s="321">
        <v>268483</v>
      </c>
      <c r="C41" s="322" t="s">
        <v>113</v>
      </c>
      <c r="D41" s="321" t="s">
        <v>114</v>
      </c>
      <c r="E41" s="321" t="s">
        <v>47</v>
      </c>
      <c r="F41" s="323">
        <v>455</v>
      </c>
      <c r="G41" s="322" t="s">
        <v>82</v>
      </c>
      <c r="H41" s="324" t="s">
        <v>85</v>
      </c>
      <c r="I41" s="337">
        <v>1.39</v>
      </c>
      <c r="J41" s="337">
        <v>1.22</v>
      </c>
      <c r="K41" s="339" t="s">
        <v>84</v>
      </c>
      <c r="L41" s="351"/>
      <c r="M41" s="351"/>
    </row>
    <row r="42" spans="1:14" s="319" customFormat="1" ht="16.5" customHeight="1">
      <c r="A42" s="320" t="s">
        <v>13</v>
      </c>
      <c r="B42" s="321">
        <v>269033</v>
      </c>
      <c r="C42" s="322" t="s">
        <v>115</v>
      </c>
      <c r="D42" s="321" t="s">
        <v>116</v>
      </c>
      <c r="E42" s="321" t="s">
        <v>47</v>
      </c>
      <c r="F42" s="323">
        <v>540</v>
      </c>
      <c r="G42" s="322" t="s">
        <v>82</v>
      </c>
      <c r="H42" s="324" t="s">
        <v>90</v>
      </c>
      <c r="I42" s="337">
        <v>1.2</v>
      </c>
      <c r="J42" s="337">
        <v>0.99</v>
      </c>
      <c r="K42" s="339" t="s">
        <v>84</v>
      </c>
      <c r="L42" s="351"/>
      <c r="M42" s="351"/>
    </row>
    <row r="43" spans="1:14" s="319" customFormat="1" ht="16.5" customHeight="1">
      <c r="A43" s="320" t="s">
        <v>13</v>
      </c>
      <c r="B43" s="321">
        <v>269042</v>
      </c>
      <c r="C43" s="322" t="s">
        <v>115</v>
      </c>
      <c r="D43" s="321" t="s">
        <v>116</v>
      </c>
      <c r="E43" s="321" t="s">
        <v>47</v>
      </c>
      <c r="F43" s="323">
        <v>384</v>
      </c>
      <c r="G43" s="322" t="s">
        <v>82</v>
      </c>
      <c r="H43" s="324" t="s">
        <v>85</v>
      </c>
      <c r="I43" s="337">
        <v>1.2</v>
      </c>
      <c r="J43" s="337">
        <v>0.99</v>
      </c>
      <c r="K43" s="339" t="s">
        <v>84</v>
      </c>
      <c r="L43" s="351"/>
      <c r="M43" s="351"/>
    </row>
    <row r="44" spans="1:14" s="319" customFormat="1" ht="16.5" customHeight="1">
      <c r="A44" s="326" t="s">
        <v>19</v>
      </c>
      <c r="B44" s="321">
        <v>269051</v>
      </c>
      <c r="C44" s="322" t="s">
        <v>115</v>
      </c>
      <c r="D44" s="321" t="s">
        <v>116</v>
      </c>
      <c r="E44" s="321" t="s">
        <v>47</v>
      </c>
      <c r="F44" s="323">
        <v>729</v>
      </c>
      <c r="G44" s="322" t="s">
        <v>82</v>
      </c>
      <c r="H44" s="324" t="s">
        <v>85</v>
      </c>
      <c r="I44" s="337">
        <v>1.2</v>
      </c>
      <c r="J44" s="337">
        <v>0.99</v>
      </c>
      <c r="K44" s="339" t="s">
        <v>84</v>
      </c>
      <c r="L44" s="351"/>
      <c r="M44" s="351"/>
    </row>
    <row r="45" spans="1:14" s="319" customFormat="1" ht="16.5" customHeight="1">
      <c r="A45" s="348"/>
      <c r="B45" s="321"/>
      <c r="C45" s="322"/>
      <c r="D45" s="321"/>
      <c r="E45" s="321"/>
      <c r="F45" s="323">
        <f>SUM(F39:F44)</f>
        <v>3704</v>
      </c>
      <c r="G45" s="322"/>
      <c r="H45" s="324"/>
      <c r="I45" s="337"/>
      <c r="J45" s="337"/>
      <c r="K45" s="339"/>
      <c r="L45" s="351"/>
      <c r="M45" s="351"/>
    </row>
    <row r="46" spans="1:14" s="319" customFormat="1" ht="16.5" customHeight="1">
      <c r="A46" s="320" t="s">
        <v>13</v>
      </c>
      <c r="B46" s="321">
        <v>268566</v>
      </c>
      <c r="C46" s="322" t="s">
        <v>117</v>
      </c>
      <c r="D46" s="321" t="s">
        <v>118</v>
      </c>
      <c r="E46" s="321" t="s">
        <v>119</v>
      </c>
      <c r="F46" s="323">
        <v>980</v>
      </c>
      <c r="G46" s="322" t="s">
        <v>82</v>
      </c>
      <c r="H46" s="324" t="s">
        <v>83</v>
      </c>
      <c r="I46" s="337">
        <v>1.3</v>
      </c>
      <c r="J46" s="337">
        <v>1.1299999999999999</v>
      </c>
      <c r="K46" s="339" t="s">
        <v>84</v>
      </c>
      <c r="L46" s="351"/>
      <c r="M46" s="351"/>
    </row>
    <row r="47" spans="1:14" s="319" customFormat="1" ht="16.5" customHeight="1">
      <c r="A47" s="320" t="s">
        <v>13</v>
      </c>
      <c r="B47" s="321">
        <v>268575</v>
      </c>
      <c r="C47" s="322" t="s">
        <v>117</v>
      </c>
      <c r="D47" s="321" t="s">
        <v>118</v>
      </c>
      <c r="E47" s="321" t="s">
        <v>119</v>
      </c>
      <c r="F47" s="323">
        <v>1026</v>
      </c>
      <c r="G47" s="322" t="s">
        <v>82</v>
      </c>
      <c r="H47" s="324" t="s">
        <v>85</v>
      </c>
      <c r="I47" s="337">
        <v>1.3</v>
      </c>
      <c r="J47" s="337">
        <v>1.1299999999999999</v>
      </c>
      <c r="K47" s="339" t="s">
        <v>84</v>
      </c>
      <c r="L47" s="351"/>
      <c r="M47" s="351"/>
    </row>
    <row r="48" spans="1:14" s="319" customFormat="1" ht="16.5" customHeight="1">
      <c r="A48" s="326" t="s">
        <v>19</v>
      </c>
      <c r="B48" s="321">
        <v>268584</v>
      </c>
      <c r="C48" s="322" t="s">
        <v>117</v>
      </c>
      <c r="D48" s="321" t="s">
        <v>118</v>
      </c>
      <c r="E48" s="321" t="s">
        <v>119</v>
      </c>
      <c r="F48" s="323">
        <v>461</v>
      </c>
      <c r="G48" s="322" t="s">
        <v>82</v>
      </c>
      <c r="H48" s="324" t="s">
        <v>85</v>
      </c>
      <c r="I48" s="337">
        <v>1.3</v>
      </c>
      <c r="J48" s="337">
        <v>1.1299999999999999</v>
      </c>
      <c r="K48" s="339" t="s">
        <v>84</v>
      </c>
      <c r="L48" s="351"/>
      <c r="M48" s="351"/>
      <c r="N48" s="319" t="s">
        <v>120</v>
      </c>
    </row>
    <row r="49" spans="1:14" s="311" customFormat="1" ht="16.5" customHeight="1">
      <c r="A49" s="320" t="s">
        <v>13</v>
      </c>
      <c r="B49" s="349" t="s">
        <v>121</v>
      </c>
      <c r="C49" s="329">
        <v>9906</v>
      </c>
      <c r="D49" s="329" t="s">
        <v>122</v>
      </c>
      <c r="E49" s="350" t="s">
        <v>119</v>
      </c>
      <c r="F49" s="330">
        <v>441</v>
      </c>
      <c r="G49" s="329" t="s">
        <v>82</v>
      </c>
      <c r="H49" s="328" t="s">
        <v>83</v>
      </c>
      <c r="I49" s="345">
        <v>1.38</v>
      </c>
      <c r="J49" s="341">
        <v>1.21</v>
      </c>
      <c r="K49" s="343" t="s">
        <v>84</v>
      </c>
      <c r="L49" s="344"/>
      <c r="M49" s="344"/>
      <c r="N49" s="311" t="s">
        <v>123</v>
      </c>
    </row>
    <row r="50" spans="1:14" s="311" customFormat="1" ht="16.5" customHeight="1">
      <c r="A50" s="320" t="s">
        <v>13</v>
      </c>
      <c r="B50" s="349" t="s">
        <v>124</v>
      </c>
      <c r="C50" s="329">
        <v>9906</v>
      </c>
      <c r="D50" s="329" t="s">
        <v>122</v>
      </c>
      <c r="E50" s="350" t="s">
        <v>119</v>
      </c>
      <c r="F50" s="330">
        <v>623</v>
      </c>
      <c r="G50" s="329" t="s">
        <v>82</v>
      </c>
      <c r="H50" s="328" t="s">
        <v>85</v>
      </c>
      <c r="I50" s="341">
        <v>1.38</v>
      </c>
      <c r="J50" s="341">
        <v>1.21</v>
      </c>
      <c r="K50" s="343" t="s">
        <v>84</v>
      </c>
      <c r="L50" s="344"/>
      <c r="M50" s="344"/>
      <c r="N50" s="311" t="s">
        <v>125</v>
      </c>
    </row>
    <row r="51" spans="1:14" s="311" customFormat="1" ht="16.5" customHeight="1">
      <c r="A51" s="326" t="s">
        <v>19</v>
      </c>
      <c r="B51" s="349" t="s">
        <v>126</v>
      </c>
      <c r="C51" s="329">
        <v>9906</v>
      </c>
      <c r="D51" s="329" t="s">
        <v>122</v>
      </c>
      <c r="E51" s="350" t="s">
        <v>119</v>
      </c>
      <c r="F51" s="330">
        <v>416</v>
      </c>
      <c r="G51" s="329" t="s">
        <v>82</v>
      </c>
      <c r="H51" s="328" t="s">
        <v>85</v>
      </c>
      <c r="I51" s="341">
        <v>1.38</v>
      </c>
      <c r="J51" s="341">
        <v>1.21</v>
      </c>
      <c r="K51" s="343" t="s">
        <v>84</v>
      </c>
      <c r="L51" s="344"/>
      <c r="M51" s="344"/>
      <c r="N51" s="311" t="s">
        <v>127</v>
      </c>
    </row>
    <row r="52" spans="1:14" ht="16.5" customHeight="1">
      <c r="F52" s="313">
        <f>SUM(F46:F51)</f>
        <v>3947</v>
      </c>
    </row>
    <row r="54" spans="1:14" ht="16.5" customHeight="1">
      <c r="E54" s="312" t="s">
        <v>41</v>
      </c>
      <c r="F54" s="313">
        <f>F14+F21+F28+F38+F45+F52</f>
        <v>44695</v>
      </c>
    </row>
    <row r="55" spans="1:14" ht="16.5" customHeight="1">
      <c r="J55" s="355" t="s">
        <v>42</v>
      </c>
      <c r="K55" s="317" t="s">
        <v>69</v>
      </c>
    </row>
  </sheetData>
  <phoneticPr fontId="91" type="noConversion"/>
  <hyperlinks>
    <hyperlink ref="A13" r:id="rId1"/>
    <hyperlink ref="A4" r:id="rId2"/>
    <hyperlink ref="A7" r:id="rId3"/>
    <hyperlink ref="A10" r:id="rId4"/>
    <hyperlink ref="A17" r:id="rId5"/>
    <hyperlink ref="A20" r:id="rId6"/>
    <hyperlink ref="A24" r:id="rId7"/>
    <hyperlink ref="A27" r:id="rId8"/>
    <hyperlink ref="A31" r:id="rId9"/>
    <hyperlink ref="A34" r:id="rId10"/>
    <hyperlink ref="A37" r:id="rId11"/>
    <hyperlink ref="A41" r:id="rId12"/>
    <hyperlink ref="A44" r:id="rId13"/>
    <hyperlink ref="A48" r:id="rId14"/>
    <hyperlink ref="A51" r:id="rId15"/>
  </hyperlinks>
  <printOptions horizontalCentered="1"/>
  <pageMargins left="0.70763888888888904" right="0.70763888888888904" top="0.78680555555555598" bottom="0" header="0.31388888888888899" footer="0.31388888888888899"/>
  <pageSetup paperSize="9" scale="50" orientation="landscape" horizontalDpi="200" verticalDpi="300"/>
  <headerFooter alignWithMargins="0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zoomScale="75" zoomScaleNormal="75" workbookViewId="0">
      <selection activeCell="G18" sqref="G18"/>
    </sheetView>
  </sheetViews>
  <sheetFormatPr defaultColWidth="9" defaultRowHeight="16.5" customHeight="1"/>
  <cols>
    <col min="1" max="1" width="18.875" style="312" customWidth="1"/>
    <col min="2" max="2" width="10.875" style="312" customWidth="1"/>
    <col min="3" max="3" width="9.625" style="312" customWidth="1"/>
    <col min="4" max="4" width="38.625" style="312" customWidth="1"/>
    <col min="5" max="5" width="25.375" style="312" customWidth="1"/>
    <col min="6" max="6" width="10.375" style="313" customWidth="1"/>
    <col min="7" max="7" width="29.875" style="314" customWidth="1"/>
    <col min="8" max="8" width="16.625" style="312" customWidth="1"/>
    <col min="9" max="9" width="13.625" style="315" customWidth="1"/>
    <col min="10" max="11" width="13.625" style="316" customWidth="1"/>
    <col min="12" max="12" width="13.625" style="317" customWidth="1"/>
    <col min="13" max="14" width="12.625" style="318" customWidth="1"/>
    <col min="15" max="16384" width="9" style="319"/>
  </cols>
  <sheetData>
    <row r="1" spans="1:14" s="263" customFormat="1" ht="16.5" customHeight="1">
      <c r="A1" s="265" t="s">
        <v>0</v>
      </c>
      <c r="B1" s="266" t="s">
        <v>1</v>
      </c>
      <c r="C1" s="266" t="s">
        <v>2</v>
      </c>
      <c r="D1" s="265" t="s">
        <v>3</v>
      </c>
      <c r="E1" s="265" t="s">
        <v>77</v>
      </c>
      <c r="F1" s="267" t="s">
        <v>5</v>
      </c>
      <c r="G1" s="266" t="s">
        <v>6</v>
      </c>
      <c r="H1" s="265" t="s">
        <v>7</v>
      </c>
      <c r="I1" s="283" t="s">
        <v>78</v>
      </c>
      <c r="J1" s="336" t="s">
        <v>9</v>
      </c>
      <c r="K1" s="336" t="s">
        <v>45</v>
      </c>
      <c r="L1" s="284" t="s">
        <v>10</v>
      </c>
      <c r="M1" s="285" t="s">
        <v>11</v>
      </c>
      <c r="N1" s="285" t="s">
        <v>12</v>
      </c>
    </row>
    <row r="2" spans="1:14" ht="16.5" customHeight="1">
      <c r="A2" s="320" t="s">
        <v>13</v>
      </c>
      <c r="B2" s="321">
        <v>269327</v>
      </c>
      <c r="C2" s="322" t="s">
        <v>128</v>
      </c>
      <c r="D2" s="321" t="s">
        <v>129</v>
      </c>
      <c r="E2" s="321" t="s">
        <v>51</v>
      </c>
      <c r="F2" s="323">
        <v>396</v>
      </c>
      <c r="G2" s="322" t="s">
        <v>130</v>
      </c>
      <c r="H2" s="324" t="s">
        <v>90</v>
      </c>
      <c r="I2" s="337">
        <v>2.0299999999999998</v>
      </c>
      <c r="J2" s="338">
        <v>1.5</v>
      </c>
      <c r="K2" s="338"/>
      <c r="L2" s="339" t="s">
        <v>84</v>
      </c>
      <c r="M2" s="340"/>
      <c r="N2" s="340"/>
    </row>
    <row r="3" spans="1:14" ht="16.5" customHeight="1">
      <c r="A3" s="320" t="s">
        <v>13</v>
      </c>
      <c r="B3" s="321">
        <v>269336</v>
      </c>
      <c r="C3" s="322" t="s">
        <v>128</v>
      </c>
      <c r="D3" s="321" t="s">
        <v>129</v>
      </c>
      <c r="E3" s="321" t="s">
        <v>51</v>
      </c>
      <c r="F3" s="325">
        <v>216</v>
      </c>
      <c r="G3" s="322" t="s">
        <v>130</v>
      </c>
      <c r="H3" s="324" t="s">
        <v>85</v>
      </c>
      <c r="I3" s="337">
        <v>2.0299999999999998</v>
      </c>
      <c r="J3" s="338">
        <v>1.5</v>
      </c>
      <c r="K3" s="338"/>
      <c r="L3" s="339" t="s">
        <v>84</v>
      </c>
      <c r="M3" s="340"/>
      <c r="N3" s="340"/>
    </row>
    <row r="4" spans="1:14" ht="16.5" customHeight="1">
      <c r="A4" s="326" t="s">
        <v>19</v>
      </c>
      <c r="B4" s="321" t="s">
        <v>131</v>
      </c>
      <c r="C4" s="322" t="s">
        <v>128</v>
      </c>
      <c r="D4" s="321" t="s">
        <v>129</v>
      </c>
      <c r="E4" s="321" t="s">
        <v>51</v>
      </c>
      <c r="F4" s="325">
        <v>135</v>
      </c>
      <c r="G4" s="322" t="s">
        <v>130</v>
      </c>
      <c r="H4" s="324" t="s">
        <v>85</v>
      </c>
      <c r="I4" s="337">
        <v>2.0299999999999998</v>
      </c>
      <c r="J4" s="338">
        <v>1.5</v>
      </c>
      <c r="K4" s="338"/>
      <c r="L4" s="339" t="s">
        <v>84</v>
      </c>
      <c r="M4" s="340"/>
      <c r="N4" s="340"/>
    </row>
    <row r="5" spans="1:14" s="226" customFormat="1" ht="16.5" customHeight="1">
      <c r="A5" s="326"/>
      <c r="B5" s="321"/>
      <c r="C5" s="322"/>
      <c r="D5" s="321"/>
      <c r="E5" s="321"/>
      <c r="F5" s="325">
        <f>SUM(F2:F4)</f>
        <v>747</v>
      </c>
      <c r="G5" s="322"/>
      <c r="H5" s="324"/>
      <c r="I5" s="337"/>
      <c r="J5" s="338"/>
      <c r="K5" s="338"/>
      <c r="L5" s="339"/>
      <c r="M5" s="340"/>
      <c r="N5" s="340"/>
    </row>
    <row r="6" spans="1:14" s="311" customFormat="1" ht="16.5" customHeight="1">
      <c r="A6" s="320" t="s">
        <v>13</v>
      </c>
      <c r="B6" s="327" t="s">
        <v>132</v>
      </c>
      <c r="C6" s="328">
        <v>9907</v>
      </c>
      <c r="D6" s="329" t="s">
        <v>133</v>
      </c>
      <c r="E6" s="328" t="s">
        <v>134</v>
      </c>
      <c r="F6" s="330">
        <v>1332</v>
      </c>
      <c r="G6" s="331" t="s">
        <v>130</v>
      </c>
      <c r="H6" s="328" t="s">
        <v>90</v>
      </c>
      <c r="I6" s="341">
        <v>1.93</v>
      </c>
      <c r="J6" s="342">
        <v>1.43</v>
      </c>
      <c r="K6" s="342"/>
      <c r="L6" s="343" t="s">
        <v>84</v>
      </c>
      <c r="M6" s="344"/>
      <c r="N6" s="344"/>
    </row>
    <row r="7" spans="1:14" s="311" customFormat="1" ht="16.5" customHeight="1">
      <c r="A7" s="320" t="s">
        <v>13</v>
      </c>
      <c r="B7" s="327" t="s">
        <v>135</v>
      </c>
      <c r="C7" s="328">
        <v>9907</v>
      </c>
      <c r="D7" s="329" t="s">
        <v>133</v>
      </c>
      <c r="E7" s="328" t="s">
        <v>134</v>
      </c>
      <c r="F7" s="330">
        <v>739</v>
      </c>
      <c r="G7" s="329" t="s">
        <v>130</v>
      </c>
      <c r="H7" s="328" t="s">
        <v>85</v>
      </c>
      <c r="I7" s="341">
        <v>1.93</v>
      </c>
      <c r="J7" s="342">
        <v>1.43</v>
      </c>
      <c r="K7" s="342"/>
      <c r="L7" s="343" t="s">
        <v>84</v>
      </c>
      <c r="M7" s="344"/>
      <c r="N7" s="344"/>
    </row>
    <row r="8" spans="1:14" s="311" customFormat="1" ht="16.5" customHeight="1">
      <c r="A8" s="326" t="s">
        <v>19</v>
      </c>
      <c r="B8" s="327" t="s">
        <v>136</v>
      </c>
      <c r="C8" s="329">
        <v>9907</v>
      </c>
      <c r="D8" s="329" t="s">
        <v>133</v>
      </c>
      <c r="E8" s="328" t="s">
        <v>134</v>
      </c>
      <c r="F8" s="330">
        <v>171</v>
      </c>
      <c r="G8" s="331" t="s">
        <v>130</v>
      </c>
      <c r="H8" s="328" t="s">
        <v>85</v>
      </c>
      <c r="I8" s="345">
        <v>1.93</v>
      </c>
      <c r="J8" s="342">
        <v>1.43</v>
      </c>
      <c r="K8" s="342"/>
      <c r="L8" s="343" t="s">
        <v>84</v>
      </c>
      <c r="M8" s="344"/>
      <c r="N8" s="344"/>
    </row>
    <row r="9" spans="1:14" s="311" customFormat="1" ht="16.5" customHeight="1">
      <c r="A9" s="326"/>
      <c r="B9" s="327"/>
      <c r="C9" s="328"/>
      <c r="D9" s="329"/>
      <c r="E9" s="328"/>
      <c r="F9" s="330">
        <f>SUM(F6:F8)</f>
        <v>2242</v>
      </c>
      <c r="G9" s="331"/>
      <c r="H9" s="328"/>
      <c r="I9" s="341"/>
      <c r="J9" s="342"/>
      <c r="K9" s="342"/>
      <c r="L9" s="343"/>
      <c r="M9" s="344"/>
      <c r="N9" s="344"/>
    </row>
    <row r="10" spans="1:14" s="311" customFormat="1" ht="16.5" customHeight="1">
      <c r="A10" s="320" t="s">
        <v>13</v>
      </c>
      <c r="B10" s="327" t="s">
        <v>137</v>
      </c>
      <c r="C10" s="328">
        <v>9908</v>
      </c>
      <c r="D10" s="329" t="s">
        <v>138</v>
      </c>
      <c r="E10" s="328" t="s">
        <v>139</v>
      </c>
      <c r="F10" s="329">
        <v>900</v>
      </c>
      <c r="G10" s="329" t="s">
        <v>130</v>
      </c>
      <c r="H10" s="328" t="s">
        <v>90</v>
      </c>
      <c r="I10" s="345">
        <v>1.98</v>
      </c>
      <c r="J10" s="342">
        <v>1.46</v>
      </c>
      <c r="K10" s="342"/>
      <c r="L10" s="343" t="s">
        <v>84</v>
      </c>
      <c r="M10" s="344"/>
      <c r="N10" s="344"/>
    </row>
    <row r="11" spans="1:14" s="311" customFormat="1" ht="16.5" customHeight="1">
      <c r="A11" s="320" t="s">
        <v>13</v>
      </c>
      <c r="B11" s="327" t="s">
        <v>140</v>
      </c>
      <c r="C11" s="329">
        <v>9908</v>
      </c>
      <c r="D11" s="329" t="s">
        <v>138</v>
      </c>
      <c r="E11" s="328" t="s">
        <v>139</v>
      </c>
      <c r="F11" s="330">
        <v>498</v>
      </c>
      <c r="G11" s="328" t="s">
        <v>130</v>
      </c>
      <c r="H11" s="328" t="s">
        <v>85</v>
      </c>
      <c r="I11" s="345">
        <v>1.98</v>
      </c>
      <c r="J11" s="342">
        <v>1.46</v>
      </c>
      <c r="K11" s="342"/>
      <c r="L11" s="343" t="s">
        <v>84</v>
      </c>
      <c r="M11" s="344"/>
      <c r="N11" s="344"/>
    </row>
    <row r="12" spans="1:14" s="311" customFormat="1" ht="16.5" customHeight="1">
      <c r="A12" s="326" t="s">
        <v>19</v>
      </c>
      <c r="B12" s="327" t="s">
        <v>141</v>
      </c>
      <c r="C12" s="329">
        <v>9908</v>
      </c>
      <c r="D12" s="329" t="s">
        <v>138</v>
      </c>
      <c r="E12" s="328" t="s">
        <v>139</v>
      </c>
      <c r="F12" s="330">
        <v>117</v>
      </c>
      <c r="G12" s="331" t="s">
        <v>130</v>
      </c>
      <c r="H12" s="328" t="s">
        <v>85</v>
      </c>
      <c r="I12" s="341">
        <v>1.98</v>
      </c>
      <c r="J12" s="342">
        <v>1.46</v>
      </c>
      <c r="K12" s="342"/>
      <c r="L12" s="343" t="s">
        <v>84</v>
      </c>
      <c r="M12" s="344"/>
      <c r="N12" s="344"/>
    </row>
    <row r="13" spans="1:14" s="311" customFormat="1" ht="16.5" customHeight="1">
      <c r="A13" s="326"/>
      <c r="B13" s="327"/>
      <c r="C13" s="328"/>
      <c r="D13" s="329"/>
      <c r="E13" s="328"/>
      <c r="F13" s="330">
        <f>SUM(F10:F12)</f>
        <v>1515</v>
      </c>
      <c r="G13" s="331"/>
      <c r="H13" s="328"/>
      <c r="I13" s="341"/>
      <c r="J13" s="342"/>
      <c r="K13" s="342"/>
      <c r="L13" s="343"/>
      <c r="M13" s="344"/>
      <c r="N13" s="344"/>
    </row>
    <row r="14" spans="1:14" s="311" customFormat="1" ht="16.5" customHeight="1">
      <c r="A14" s="320" t="s">
        <v>13</v>
      </c>
      <c r="B14" s="327" t="s">
        <v>142</v>
      </c>
      <c r="C14" s="328">
        <v>9909</v>
      </c>
      <c r="D14" s="329" t="s">
        <v>143</v>
      </c>
      <c r="E14" s="328" t="s">
        <v>110</v>
      </c>
      <c r="F14" s="330">
        <v>828</v>
      </c>
      <c r="G14" s="329" t="s">
        <v>130</v>
      </c>
      <c r="H14" s="328" t="s">
        <v>90</v>
      </c>
      <c r="I14" s="345">
        <v>1.98</v>
      </c>
      <c r="J14" s="342">
        <v>1.46</v>
      </c>
      <c r="K14" s="342"/>
      <c r="L14" s="343" t="s">
        <v>84</v>
      </c>
      <c r="M14" s="344"/>
      <c r="N14" s="344"/>
    </row>
    <row r="15" spans="1:14" s="311" customFormat="1" ht="16.5" customHeight="1">
      <c r="A15" s="320" t="s">
        <v>13</v>
      </c>
      <c r="B15" s="327" t="s">
        <v>144</v>
      </c>
      <c r="C15" s="329">
        <v>9909</v>
      </c>
      <c r="D15" s="329" t="s">
        <v>143</v>
      </c>
      <c r="E15" s="328" t="s">
        <v>110</v>
      </c>
      <c r="F15" s="330">
        <v>420</v>
      </c>
      <c r="G15" s="329" t="s">
        <v>130</v>
      </c>
      <c r="H15" s="328" t="s">
        <v>85</v>
      </c>
      <c r="I15" s="345">
        <v>1.98</v>
      </c>
      <c r="J15" s="342">
        <v>1.46</v>
      </c>
      <c r="K15" s="342"/>
      <c r="L15" s="343" t="s">
        <v>84</v>
      </c>
      <c r="M15" s="344"/>
      <c r="N15" s="344"/>
    </row>
    <row r="16" spans="1:14" s="311" customFormat="1" ht="16.5" customHeight="1">
      <c r="A16" s="326" t="s">
        <v>19</v>
      </c>
      <c r="B16" s="327" t="s">
        <v>145</v>
      </c>
      <c r="C16" s="328">
        <v>9909</v>
      </c>
      <c r="D16" s="329" t="s">
        <v>143</v>
      </c>
      <c r="E16" s="328" t="s">
        <v>110</v>
      </c>
      <c r="F16" s="330">
        <v>104</v>
      </c>
      <c r="G16" s="329" t="s">
        <v>130</v>
      </c>
      <c r="H16" s="328" t="s">
        <v>85</v>
      </c>
      <c r="I16" s="345">
        <v>1.98</v>
      </c>
      <c r="J16" s="342">
        <v>1.46</v>
      </c>
      <c r="K16" s="342"/>
      <c r="L16" s="343" t="s">
        <v>84</v>
      </c>
      <c r="M16" s="344"/>
      <c r="N16" s="344"/>
    </row>
    <row r="17" spans="1:12" ht="16.5" customHeight="1">
      <c r="A17" s="332"/>
      <c r="B17" s="333"/>
      <c r="D17" s="334"/>
      <c r="F17" s="313">
        <f>SUM(F14:F16)</f>
        <v>1352</v>
      </c>
    </row>
    <row r="19" spans="1:12" ht="16.5" customHeight="1">
      <c r="E19" s="335" t="s">
        <v>41</v>
      </c>
      <c r="F19" s="313">
        <f>F5+F9+F13+F17</f>
        <v>5856</v>
      </c>
      <c r="K19" s="346" t="s">
        <v>42</v>
      </c>
      <c r="L19" s="317" t="s">
        <v>69</v>
      </c>
    </row>
  </sheetData>
  <phoneticPr fontId="91" type="noConversion"/>
  <hyperlinks>
    <hyperlink ref="A8" r:id="rId1"/>
    <hyperlink ref="A12" r:id="rId2"/>
    <hyperlink ref="A16" r:id="rId3"/>
    <hyperlink ref="A4" r:id="rId4"/>
  </hyperlinks>
  <printOptions horizontalCentered="1"/>
  <pageMargins left="0.70763888888888904" right="0.70763888888888904" top="0.78680555555555598" bottom="0" header="0.31388888888888899" footer="0.31388888888888899"/>
  <pageSetup paperSize="9" scale="5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95"/>
  <sheetViews>
    <sheetView zoomScale="60" zoomScaleNormal="60" workbookViewId="0">
      <selection activeCell="I1" sqref="I1"/>
    </sheetView>
  </sheetViews>
  <sheetFormatPr defaultColWidth="9" defaultRowHeight="15.75"/>
  <cols>
    <col min="1" max="1" width="18.75" style="226" customWidth="1"/>
    <col min="2" max="3" width="15.25" style="226" customWidth="1"/>
    <col min="4" max="4" width="9" style="226"/>
    <col min="5" max="5" width="16.375" style="226" customWidth="1"/>
    <col min="6" max="7" width="9" style="226"/>
    <col min="8" max="8" width="21" style="226" customWidth="1"/>
    <col min="9" max="9" width="12.625" style="294" customWidth="1"/>
    <col min="10" max="10" width="10.125" style="295" customWidth="1"/>
    <col min="11" max="11" width="12.75" style="226" customWidth="1"/>
    <col min="12" max="13" width="10.875" style="296" customWidth="1"/>
    <col min="14" max="16" width="15.625" style="226" customWidth="1"/>
    <col min="17" max="16384" width="9" style="226"/>
  </cols>
  <sheetData>
    <row r="1" spans="1:16" s="225" customFormat="1" ht="31.5" customHeight="1">
      <c r="A1" s="227" t="s">
        <v>0</v>
      </c>
      <c r="B1" s="228" t="s">
        <v>146</v>
      </c>
      <c r="C1" s="228" t="s">
        <v>1</v>
      </c>
      <c r="D1" s="227" t="s">
        <v>2</v>
      </c>
      <c r="E1" s="227" t="s">
        <v>3</v>
      </c>
      <c r="F1" s="227" t="s">
        <v>6</v>
      </c>
      <c r="G1" s="227" t="s">
        <v>54</v>
      </c>
      <c r="H1" s="207" t="s">
        <v>55</v>
      </c>
      <c r="I1" s="207" t="s">
        <v>56</v>
      </c>
      <c r="J1" s="232" t="s">
        <v>57</v>
      </c>
      <c r="K1" s="227" t="s">
        <v>7</v>
      </c>
      <c r="L1" s="233" t="s">
        <v>8</v>
      </c>
      <c r="M1" s="233" t="s">
        <v>9</v>
      </c>
      <c r="N1" s="234" t="s">
        <v>10</v>
      </c>
      <c r="O1" s="235" t="s">
        <v>11</v>
      </c>
      <c r="P1" s="235" t="s">
        <v>12</v>
      </c>
    </row>
    <row r="2" spans="1:16" s="293" customFormat="1">
      <c r="A2" s="411" t="s">
        <v>13</v>
      </c>
      <c r="B2" s="413">
        <v>2013</v>
      </c>
      <c r="C2" s="413">
        <v>261618</v>
      </c>
      <c r="D2" s="413">
        <v>1603</v>
      </c>
      <c r="E2" s="413" t="s">
        <v>59</v>
      </c>
      <c r="F2" s="430" t="s">
        <v>16</v>
      </c>
      <c r="G2" s="413" t="s">
        <v>60</v>
      </c>
      <c r="H2" s="230" t="s">
        <v>61</v>
      </c>
      <c r="I2" s="298">
        <v>1722</v>
      </c>
      <c r="J2" s="413">
        <v>2860</v>
      </c>
      <c r="K2" s="416" t="s">
        <v>147</v>
      </c>
      <c r="L2" s="417">
        <v>1.39</v>
      </c>
      <c r="M2" s="431">
        <v>1.22</v>
      </c>
      <c r="N2" s="434">
        <v>43535</v>
      </c>
      <c r="O2" s="413"/>
      <c r="P2" s="413"/>
    </row>
    <row r="3" spans="1:16" s="293" customFormat="1">
      <c r="A3" s="411"/>
      <c r="B3" s="413"/>
      <c r="C3" s="413"/>
      <c r="D3" s="413"/>
      <c r="E3" s="413"/>
      <c r="F3" s="430"/>
      <c r="G3" s="413"/>
      <c r="H3" s="230" t="s">
        <v>63</v>
      </c>
      <c r="I3" s="298">
        <v>420</v>
      </c>
      <c r="J3" s="413"/>
      <c r="K3" s="416"/>
      <c r="L3" s="417"/>
      <c r="M3" s="432"/>
      <c r="N3" s="413"/>
      <c r="O3" s="413"/>
      <c r="P3" s="413"/>
    </row>
    <row r="4" spans="1:16" s="293" customFormat="1" ht="15" customHeight="1">
      <c r="A4" s="411"/>
      <c r="B4" s="413"/>
      <c r="C4" s="413"/>
      <c r="D4" s="413"/>
      <c r="E4" s="413"/>
      <c r="F4" s="430"/>
      <c r="G4" s="413"/>
      <c r="H4" s="230" t="s">
        <v>65</v>
      </c>
      <c r="I4" s="298">
        <v>718</v>
      </c>
      <c r="J4" s="413"/>
      <c r="K4" s="416"/>
      <c r="L4" s="417"/>
      <c r="M4" s="433"/>
      <c r="N4" s="413"/>
      <c r="O4" s="413"/>
      <c r="P4" s="413"/>
    </row>
    <row r="5" spans="1:16" s="293" customFormat="1">
      <c r="A5" s="412" t="s">
        <v>19</v>
      </c>
      <c r="B5" s="413">
        <v>2014</v>
      </c>
      <c r="C5" s="413">
        <v>254751</v>
      </c>
      <c r="D5" s="413">
        <v>1603</v>
      </c>
      <c r="E5" s="413" t="s">
        <v>59</v>
      </c>
      <c r="F5" s="430" t="s">
        <v>16</v>
      </c>
      <c r="G5" s="413" t="s">
        <v>60</v>
      </c>
      <c r="H5" s="230" t="s">
        <v>61</v>
      </c>
      <c r="I5" s="298">
        <v>685</v>
      </c>
      <c r="J5" s="413">
        <f>I5+I6+I7</f>
        <v>880</v>
      </c>
      <c r="K5" s="416" t="s">
        <v>147</v>
      </c>
      <c r="L5" s="417">
        <v>1.39</v>
      </c>
      <c r="M5" s="431">
        <v>1.22</v>
      </c>
      <c r="N5" s="434">
        <v>43535</v>
      </c>
      <c r="O5" s="413"/>
      <c r="P5" s="413"/>
    </row>
    <row r="6" spans="1:16" s="293" customFormat="1">
      <c r="A6" s="411"/>
      <c r="B6" s="413"/>
      <c r="C6" s="413"/>
      <c r="D6" s="413"/>
      <c r="E6" s="413"/>
      <c r="F6" s="430"/>
      <c r="G6" s="413"/>
      <c r="H6" s="230" t="s">
        <v>63</v>
      </c>
      <c r="I6" s="298">
        <v>91</v>
      </c>
      <c r="J6" s="413"/>
      <c r="K6" s="416"/>
      <c r="L6" s="417"/>
      <c r="M6" s="432"/>
      <c r="N6" s="413"/>
      <c r="O6" s="413"/>
      <c r="P6" s="413"/>
    </row>
    <row r="7" spans="1:16" s="293" customFormat="1">
      <c r="A7" s="411"/>
      <c r="B7" s="413"/>
      <c r="C7" s="413"/>
      <c r="D7" s="413"/>
      <c r="E7" s="413"/>
      <c r="F7" s="430"/>
      <c r="G7" s="413"/>
      <c r="H7" s="230" t="s">
        <v>65</v>
      </c>
      <c r="I7" s="298">
        <v>104</v>
      </c>
      <c r="J7" s="413"/>
      <c r="K7" s="416"/>
      <c r="L7" s="417"/>
      <c r="M7" s="433"/>
      <c r="N7" s="413"/>
      <c r="O7" s="413"/>
      <c r="P7" s="413"/>
    </row>
    <row r="8" spans="1:16" s="293" customFormat="1">
      <c r="A8" s="412" t="s">
        <v>19</v>
      </c>
      <c r="B8" s="413">
        <v>2015</v>
      </c>
      <c r="C8" s="413">
        <v>261672</v>
      </c>
      <c r="D8" s="413">
        <v>1603</v>
      </c>
      <c r="E8" s="413" t="s">
        <v>59</v>
      </c>
      <c r="F8" s="430" t="s">
        <v>16</v>
      </c>
      <c r="G8" s="413" t="s">
        <v>60</v>
      </c>
      <c r="H8" s="230" t="s">
        <v>61</v>
      </c>
      <c r="I8" s="298">
        <v>702</v>
      </c>
      <c r="J8" s="413">
        <f>I8+I9+I10</f>
        <v>901</v>
      </c>
      <c r="K8" s="416" t="s">
        <v>147</v>
      </c>
      <c r="L8" s="417">
        <v>1.39</v>
      </c>
      <c r="M8" s="431">
        <v>1.22</v>
      </c>
      <c r="N8" s="434">
        <v>43535</v>
      </c>
      <c r="O8" s="413"/>
      <c r="P8" s="413"/>
    </row>
    <row r="9" spans="1:16" s="293" customFormat="1">
      <c r="A9" s="411"/>
      <c r="B9" s="413"/>
      <c r="C9" s="413"/>
      <c r="D9" s="413"/>
      <c r="E9" s="413"/>
      <c r="F9" s="430"/>
      <c r="G9" s="413"/>
      <c r="H9" s="230" t="s">
        <v>63</v>
      </c>
      <c r="I9" s="298">
        <v>70</v>
      </c>
      <c r="J9" s="413"/>
      <c r="K9" s="416"/>
      <c r="L9" s="417"/>
      <c r="M9" s="432"/>
      <c r="N9" s="413"/>
      <c r="O9" s="413"/>
      <c r="P9" s="413"/>
    </row>
    <row r="10" spans="1:16" s="293" customFormat="1">
      <c r="A10" s="411"/>
      <c r="B10" s="413"/>
      <c r="C10" s="413"/>
      <c r="D10" s="413"/>
      <c r="E10" s="413"/>
      <c r="F10" s="430"/>
      <c r="G10" s="413"/>
      <c r="H10" s="230" t="s">
        <v>65</v>
      </c>
      <c r="I10" s="298">
        <v>129</v>
      </c>
      <c r="J10" s="413"/>
      <c r="K10" s="416"/>
      <c r="L10" s="417"/>
      <c r="M10" s="433"/>
      <c r="N10" s="413"/>
      <c r="O10" s="413"/>
      <c r="P10" s="413"/>
    </row>
    <row r="11" spans="1:16" s="293" customFormat="1">
      <c r="A11" s="411" t="s">
        <v>13</v>
      </c>
      <c r="B11" s="413">
        <v>2016</v>
      </c>
      <c r="C11" s="413">
        <v>261553</v>
      </c>
      <c r="D11" s="413">
        <v>1604</v>
      </c>
      <c r="E11" s="413" t="s">
        <v>67</v>
      </c>
      <c r="F11" s="430" t="s">
        <v>16</v>
      </c>
      <c r="G11" s="413" t="s">
        <v>60</v>
      </c>
      <c r="H11" s="230" t="s">
        <v>61</v>
      </c>
      <c r="I11" s="298">
        <v>1341</v>
      </c>
      <c r="J11" s="413">
        <f>I11+I12+I13</f>
        <v>2033</v>
      </c>
      <c r="K11" s="416" t="s">
        <v>147</v>
      </c>
      <c r="L11" s="417">
        <v>1.3</v>
      </c>
      <c r="M11" s="431">
        <v>1.1299999999999999</v>
      </c>
      <c r="N11" s="434">
        <v>43535</v>
      </c>
      <c r="O11" s="413"/>
      <c r="P11" s="413"/>
    </row>
    <row r="12" spans="1:16" s="293" customFormat="1">
      <c r="A12" s="411"/>
      <c r="B12" s="413"/>
      <c r="C12" s="413"/>
      <c r="D12" s="413"/>
      <c r="E12" s="413"/>
      <c r="F12" s="430"/>
      <c r="G12" s="413"/>
      <c r="H12" s="230" t="s">
        <v>63</v>
      </c>
      <c r="I12" s="298">
        <v>271</v>
      </c>
      <c r="J12" s="413"/>
      <c r="K12" s="416"/>
      <c r="L12" s="417"/>
      <c r="M12" s="432"/>
      <c r="N12" s="413"/>
      <c r="O12" s="413"/>
      <c r="P12" s="413"/>
    </row>
    <row r="13" spans="1:16" s="293" customFormat="1">
      <c r="A13" s="411"/>
      <c r="B13" s="413"/>
      <c r="C13" s="413"/>
      <c r="D13" s="413"/>
      <c r="E13" s="413"/>
      <c r="F13" s="430"/>
      <c r="G13" s="413"/>
      <c r="H13" s="230" t="s">
        <v>65</v>
      </c>
      <c r="I13" s="298">
        <v>421</v>
      </c>
      <c r="J13" s="413"/>
      <c r="K13" s="416"/>
      <c r="L13" s="417"/>
      <c r="M13" s="433"/>
      <c r="N13" s="413"/>
      <c r="O13" s="413"/>
      <c r="P13" s="413"/>
    </row>
    <row r="14" spans="1:16" s="293" customFormat="1">
      <c r="A14" s="412" t="s">
        <v>19</v>
      </c>
      <c r="B14" s="413">
        <v>2017</v>
      </c>
      <c r="C14" s="413">
        <v>254715</v>
      </c>
      <c r="D14" s="413">
        <v>1604</v>
      </c>
      <c r="E14" s="413" t="s">
        <v>67</v>
      </c>
      <c r="F14" s="430" t="s">
        <v>16</v>
      </c>
      <c r="G14" s="413" t="s">
        <v>60</v>
      </c>
      <c r="H14" s="230" t="s">
        <v>61</v>
      </c>
      <c r="I14" s="298">
        <v>251</v>
      </c>
      <c r="J14" s="413">
        <f>I14+I15+I16</f>
        <v>446</v>
      </c>
      <c r="K14" s="416" t="s">
        <v>147</v>
      </c>
      <c r="L14" s="417">
        <v>1.3</v>
      </c>
      <c r="M14" s="431">
        <v>1.1299999999999999</v>
      </c>
      <c r="N14" s="434">
        <v>43535</v>
      </c>
      <c r="O14" s="413"/>
      <c r="P14" s="413"/>
    </row>
    <row r="15" spans="1:16" s="293" customFormat="1">
      <c r="A15" s="411"/>
      <c r="B15" s="413"/>
      <c r="C15" s="413"/>
      <c r="D15" s="413"/>
      <c r="E15" s="413"/>
      <c r="F15" s="430"/>
      <c r="G15" s="413"/>
      <c r="H15" s="230" t="s">
        <v>63</v>
      </c>
      <c r="I15" s="298">
        <v>124</v>
      </c>
      <c r="J15" s="413"/>
      <c r="K15" s="416"/>
      <c r="L15" s="417"/>
      <c r="M15" s="432"/>
      <c r="N15" s="413"/>
      <c r="O15" s="413"/>
      <c r="P15" s="413"/>
    </row>
    <row r="16" spans="1:16" s="293" customFormat="1">
      <c r="A16" s="411"/>
      <c r="B16" s="413"/>
      <c r="C16" s="413"/>
      <c r="D16" s="413"/>
      <c r="E16" s="413"/>
      <c r="F16" s="430"/>
      <c r="G16" s="413"/>
      <c r="H16" s="230" t="s">
        <v>65</v>
      </c>
      <c r="I16" s="298">
        <v>71</v>
      </c>
      <c r="J16" s="413"/>
      <c r="K16" s="416"/>
      <c r="L16" s="417"/>
      <c r="M16" s="433"/>
      <c r="N16" s="413"/>
      <c r="O16" s="413"/>
      <c r="P16" s="413"/>
    </row>
    <row r="17" spans="1:16" s="293" customFormat="1">
      <c r="A17" s="412" t="s">
        <v>19</v>
      </c>
      <c r="B17" s="413">
        <v>2018</v>
      </c>
      <c r="C17" s="424">
        <v>261645</v>
      </c>
      <c r="D17" s="424">
        <v>1604</v>
      </c>
      <c r="E17" s="424" t="s">
        <v>67</v>
      </c>
      <c r="F17" s="430" t="s">
        <v>16</v>
      </c>
      <c r="G17" s="413" t="s">
        <v>60</v>
      </c>
      <c r="H17" s="230" t="s">
        <v>61</v>
      </c>
      <c r="I17" s="298">
        <v>348</v>
      </c>
      <c r="J17" s="424">
        <f>I18+I17+I19</f>
        <v>581</v>
      </c>
      <c r="K17" s="416" t="s">
        <v>147</v>
      </c>
      <c r="L17" s="417">
        <v>1.3</v>
      </c>
      <c r="M17" s="431">
        <v>1.1299999999999999</v>
      </c>
      <c r="N17" s="434">
        <v>43535</v>
      </c>
      <c r="O17" s="413"/>
      <c r="P17" s="413"/>
    </row>
    <row r="18" spans="1:16" s="293" customFormat="1">
      <c r="A18" s="411"/>
      <c r="B18" s="413"/>
      <c r="C18" s="425"/>
      <c r="D18" s="425"/>
      <c r="E18" s="425"/>
      <c r="F18" s="430"/>
      <c r="G18" s="413"/>
      <c r="H18" s="230" t="s">
        <v>63</v>
      </c>
      <c r="I18" s="298">
        <v>83</v>
      </c>
      <c r="J18" s="425"/>
      <c r="K18" s="416"/>
      <c r="L18" s="417"/>
      <c r="M18" s="432"/>
      <c r="N18" s="413"/>
      <c r="O18" s="413"/>
      <c r="P18" s="413"/>
    </row>
    <row r="19" spans="1:16" s="293" customFormat="1">
      <c r="A19" s="411"/>
      <c r="B19" s="413"/>
      <c r="C19" s="426"/>
      <c r="D19" s="426"/>
      <c r="E19" s="426"/>
      <c r="F19" s="430"/>
      <c r="G19" s="413"/>
      <c r="H19" s="230" t="s">
        <v>65</v>
      </c>
      <c r="I19" s="298">
        <v>150</v>
      </c>
      <c r="J19" s="426"/>
      <c r="K19" s="416"/>
      <c r="L19" s="417"/>
      <c r="M19" s="433"/>
      <c r="N19" s="413"/>
      <c r="O19" s="413"/>
      <c r="P19" s="413"/>
    </row>
    <row r="20" spans="1:16" s="293" customFormat="1">
      <c r="A20" s="411" t="s">
        <v>13</v>
      </c>
      <c r="B20" s="413">
        <v>2019</v>
      </c>
      <c r="C20" s="414">
        <v>261580</v>
      </c>
      <c r="D20" s="413">
        <v>1605</v>
      </c>
      <c r="E20" s="413" t="s">
        <v>68</v>
      </c>
      <c r="F20" s="430" t="s">
        <v>16</v>
      </c>
      <c r="G20" s="413" t="s">
        <v>60</v>
      </c>
      <c r="H20" s="230" t="s">
        <v>61</v>
      </c>
      <c r="I20" s="298">
        <v>1314</v>
      </c>
      <c r="J20" s="413">
        <f>I20+I21+I22</f>
        <v>2205</v>
      </c>
      <c r="K20" s="416" t="s">
        <v>147</v>
      </c>
      <c r="L20" s="417">
        <v>1.3</v>
      </c>
      <c r="M20" s="431">
        <v>1.1299999999999999</v>
      </c>
      <c r="N20" s="434">
        <v>43535</v>
      </c>
      <c r="O20" s="413"/>
      <c r="P20" s="413"/>
    </row>
    <row r="21" spans="1:16" s="293" customFormat="1">
      <c r="A21" s="411"/>
      <c r="B21" s="413"/>
      <c r="C21" s="414"/>
      <c r="D21" s="413"/>
      <c r="E21" s="413"/>
      <c r="F21" s="430"/>
      <c r="G21" s="413"/>
      <c r="H21" s="230" t="s">
        <v>63</v>
      </c>
      <c r="I21" s="298">
        <v>275</v>
      </c>
      <c r="J21" s="413"/>
      <c r="K21" s="416"/>
      <c r="L21" s="417"/>
      <c r="M21" s="432"/>
      <c r="N21" s="413"/>
      <c r="O21" s="413"/>
      <c r="P21" s="413"/>
    </row>
    <row r="22" spans="1:16" s="293" customFormat="1">
      <c r="A22" s="411"/>
      <c r="B22" s="413"/>
      <c r="C22" s="414"/>
      <c r="D22" s="413"/>
      <c r="E22" s="413"/>
      <c r="F22" s="430"/>
      <c r="G22" s="413"/>
      <c r="H22" s="230" t="s">
        <v>65</v>
      </c>
      <c r="I22" s="298">
        <v>616</v>
      </c>
      <c r="J22" s="413"/>
      <c r="K22" s="416"/>
      <c r="L22" s="417"/>
      <c r="M22" s="433"/>
      <c r="N22" s="413"/>
      <c r="O22" s="413"/>
      <c r="P22" s="413"/>
    </row>
    <row r="23" spans="1:16" s="293" customFormat="1">
      <c r="A23" s="412" t="s">
        <v>19</v>
      </c>
      <c r="B23" s="413">
        <v>2020</v>
      </c>
      <c r="C23" s="414">
        <v>254733</v>
      </c>
      <c r="D23" s="413">
        <v>1605</v>
      </c>
      <c r="E23" s="413" t="s">
        <v>68</v>
      </c>
      <c r="F23" s="430" t="s">
        <v>16</v>
      </c>
      <c r="G23" s="413" t="s">
        <v>60</v>
      </c>
      <c r="H23" s="230" t="s">
        <v>61</v>
      </c>
      <c r="I23" s="298">
        <v>130</v>
      </c>
      <c r="J23" s="413">
        <f>I23+I24+I25</f>
        <v>318</v>
      </c>
      <c r="K23" s="416" t="s">
        <v>147</v>
      </c>
      <c r="L23" s="417">
        <v>1.3</v>
      </c>
      <c r="M23" s="431">
        <v>1.1299999999999999</v>
      </c>
      <c r="N23" s="434">
        <v>43535</v>
      </c>
      <c r="O23" s="413"/>
      <c r="P23" s="413"/>
    </row>
    <row r="24" spans="1:16" s="293" customFormat="1">
      <c r="A24" s="411"/>
      <c r="B24" s="413"/>
      <c r="C24" s="414"/>
      <c r="D24" s="413"/>
      <c r="E24" s="413"/>
      <c r="F24" s="430"/>
      <c r="G24" s="413"/>
      <c r="H24" s="230" t="s">
        <v>63</v>
      </c>
      <c r="I24" s="298">
        <v>44</v>
      </c>
      <c r="J24" s="413"/>
      <c r="K24" s="416"/>
      <c r="L24" s="417"/>
      <c r="M24" s="432"/>
      <c r="N24" s="413"/>
      <c r="O24" s="413"/>
      <c r="P24" s="413"/>
    </row>
    <row r="25" spans="1:16" s="293" customFormat="1">
      <c r="A25" s="411"/>
      <c r="B25" s="413"/>
      <c r="C25" s="414"/>
      <c r="D25" s="413"/>
      <c r="E25" s="413"/>
      <c r="F25" s="430"/>
      <c r="G25" s="413"/>
      <c r="H25" s="230" t="s">
        <v>65</v>
      </c>
      <c r="I25" s="298">
        <v>144</v>
      </c>
      <c r="J25" s="413"/>
      <c r="K25" s="416"/>
      <c r="L25" s="417"/>
      <c r="M25" s="433"/>
      <c r="N25" s="413"/>
      <c r="O25" s="413"/>
      <c r="P25" s="413"/>
    </row>
    <row r="26" spans="1:16" s="293" customFormat="1">
      <c r="A26" s="412" t="s">
        <v>19</v>
      </c>
      <c r="B26" s="413">
        <v>2021</v>
      </c>
      <c r="C26" s="414">
        <v>261663</v>
      </c>
      <c r="D26" s="413">
        <v>1605</v>
      </c>
      <c r="E26" s="413" t="s">
        <v>68</v>
      </c>
      <c r="F26" s="430" t="s">
        <v>16</v>
      </c>
      <c r="G26" s="413" t="s">
        <v>60</v>
      </c>
      <c r="H26" s="230" t="s">
        <v>61</v>
      </c>
      <c r="I26" s="298">
        <v>439</v>
      </c>
      <c r="J26" s="413">
        <f>I26+I27+I28</f>
        <v>539</v>
      </c>
      <c r="K26" s="416" t="s">
        <v>147</v>
      </c>
      <c r="L26" s="417">
        <v>1.3</v>
      </c>
      <c r="M26" s="431">
        <v>1.1299999999999999</v>
      </c>
      <c r="N26" s="434">
        <v>43535</v>
      </c>
      <c r="O26" s="413"/>
      <c r="P26" s="413"/>
    </row>
    <row r="27" spans="1:16" s="293" customFormat="1">
      <c r="A27" s="411"/>
      <c r="B27" s="413"/>
      <c r="C27" s="414"/>
      <c r="D27" s="413"/>
      <c r="E27" s="413"/>
      <c r="F27" s="430"/>
      <c r="G27" s="413"/>
      <c r="H27" s="230" t="s">
        <v>63</v>
      </c>
      <c r="I27" s="298">
        <v>27</v>
      </c>
      <c r="J27" s="413"/>
      <c r="K27" s="416"/>
      <c r="L27" s="417"/>
      <c r="M27" s="432"/>
      <c r="N27" s="413"/>
      <c r="O27" s="413"/>
      <c r="P27" s="413"/>
    </row>
    <row r="28" spans="1:16" s="293" customFormat="1">
      <c r="A28" s="411"/>
      <c r="B28" s="413"/>
      <c r="C28" s="414"/>
      <c r="D28" s="413"/>
      <c r="E28" s="413"/>
      <c r="F28" s="430"/>
      <c r="G28" s="413"/>
      <c r="H28" s="230" t="s">
        <v>65</v>
      </c>
      <c r="I28" s="298">
        <v>73</v>
      </c>
      <c r="J28" s="413"/>
      <c r="K28" s="416"/>
      <c r="L28" s="417"/>
      <c r="M28" s="433"/>
      <c r="N28" s="413"/>
      <c r="O28" s="413"/>
      <c r="P28" s="413"/>
    </row>
    <row r="29" spans="1:16" s="293" customFormat="1">
      <c r="J29" s="299"/>
      <c r="L29" s="300"/>
      <c r="M29" s="300"/>
    </row>
    <row r="30" spans="1:16" s="293" customFormat="1">
      <c r="I30" s="301" t="s">
        <v>41</v>
      </c>
      <c r="J30" s="299">
        <f>SUM(J2:J29)</f>
        <v>10763</v>
      </c>
      <c r="L30" s="300"/>
      <c r="M30" s="302" t="s">
        <v>42</v>
      </c>
      <c r="N30" s="299" t="s">
        <v>148</v>
      </c>
    </row>
    <row r="31" spans="1:16" s="293" customFormat="1">
      <c r="J31" s="299"/>
      <c r="L31" s="300"/>
      <c r="M31" s="300"/>
    </row>
    <row r="32" spans="1:16" s="293" customFormat="1">
      <c r="A32" s="297"/>
      <c r="B32" s="297"/>
      <c r="C32" s="297"/>
      <c r="D32" s="297"/>
      <c r="E32" s="297"/>
      <c r="F32" s="297"/>
      <c r="G32" s="297"/>
      <c r="H32" s="297"/>
      <c r="I32" s="297"/>
      <c r="J32" s="229"/>
      <c r="K32" s="297"/>
      <c r="L32" s="303"/>
      <c r="M32" s="303"/>
      <c r="N32" s="297"/>
      <c r="O32" s="297"/>
      <c r="P32" s="297"/>
    </row>
    <row r="33" spans="1:16" s="293" customFormat="1">
      <c r="J33" s="299"/>
      <c r="L33" s="300"/>
      <c r="M33" s="300"/>
    </row>
    <row r="34" spans="1:16" s="293" customFormat="1">
      <c r="J34" s="299"/>
      <c r="L34" s="300"/>
      <c r="M34" s="300"/>
    </row>
    <row r="35" spans="1:16" s="293" customFormat="1">
      <c r="J35" s="299"/>
      <c r="L35" s="300"/>
      <c r="M35" s="300"/>
    </row>
    <row r="36" spans="1:16" s="293" customFormat="1">
      <c r="J36" s="299"/>
      <c r="L36" s="300"/>
      <c r="M36" s="300"/>
    </row>
    <row r="37" spans="1:16" s="293" customFormat="1">
      <c r="J37" s="299"/>
      <c r="L37" s="300"/>
      <c r="M37" s="300"/>
    </row>
    <row r="38" spans="1:16" s="293" customFormat="1">
      <c r="J38" s="299"/>
      <c r="L38" s="300"/>
      <c r="M38" s="300"/>
    </row>
    <row r="39" spans="1:16" s="293" customFormat="1">
      <c r="J39" s="299"/>
      <c r="L39" s="300"/>
      <c r="M39" s="300"/>
    </row>
    <row r="40" spans="1:16" s="293" customFormat="1">
      <c r="A40" s="411" t="s">
        <v>13</v>
      </c>
      <c r="B40" s="414">
        <v>2022</v>
      </c>
      <c r="C40" s="414">
        <v>261636</v>
      </c>
      <c r="D40" s="413">
        <v>1603</v>
      </c>
      <c r="E40" s="413" t="s">
        <v>59</v>
      </c>
      <c r="F40" s="430" t="s">
        <v>16</v>
      </c>
      <c r="G40" s="413" t="s">
        <v>60</v>
      </c>
      <c r="H40" s="230" t="s">
        <v>61</v>
      </c>
      <c r="I40" s="298">
        <v>1722</v>
      </c>
      <c r="J40" s="413">
        <v>2860</v>
      </c>
      <c r="K40" s="416" t="s">
        <v>147</v>
      </c>
      <c r="L40" s="417">
        <v>1.39</v>
      </c>
      <c r="M40" s="431">
        <v>1.22</v>
      </c>
      <c r="N40" s="434">
        <v>43535</v>
      </c>
      <c r="O40" s="413"/>
      <c r="P40" s="413"/>
    </row>
    <row r="41" spans="1:16" s="293" customFormat="1">
      <c r="A41" s="411"/>
      <c r="B41" s="414"/>
      <c r="C41" s="414"/>
      <c r="D41" s="413"/>
      <c r="E41" s="413"/>
      <c r="F41" s="430"/>
      <c r="G41" s="413"/>
      <c r="H41" s="230" t="s">
        <v>63</v>
      </c>
      <c r="I41" s="298">
        <v>420</v>
      </c>
      <c r="J41" s="413"/>
      <c r="K41" s="416"/>
      <c r="L41" s="417"/>
      <c r="M41" s="432"/>
      <c r="N41" s="413"/>
      <c r="O41" s="413"/>
      <c r="P41" s="413"/>
    </row>
    <row r="42" spans="1:16" s="293" customFormat="1">
      <c r="A42" s="411"/>
      <c r="B42" s="414"/>
      <c r="C42" s="414"/>
      <c r="D42" s="413"/>
      <c r="E42" s="413"/>
      <c r="F42" s="430"/>
      <c r="G42" s="413"/>
      <c r="H42" s="230" t="s">
        <v>65</v>
      </c>
      <c r="I42" s="298">
        <v>718</v>
      </c>
      <c r="J42" s="413"/>
      <c r="K42" s="416"/>
      <c r="L42" s="417"/>
      <c r="M42" s="433"/>
      <c r="N42" s="413"/>
      <c r="O42" s="413"/>
      <c r="P42" s="413"/>
    </row>
    <row r="43" spans="1:16" s="293" customFormat="1">
      <c r="A43" s="411" t="s">
        <v>13</v>
      </c>
      <c r="B43" s="414">
        <v>2023</v>
      </c>
      <c r="C43" s="413">
        <v>261562</v>
      </c>
      <c r="D43" s="413">
        <v>1604</v>
      </c>
      <c r="E43" s="413" t="s">
        <v>67</v>
      </c>
      <c r="F43" s="430" t="s">
        <v>16</v>
      </c>
      <c r="G43" s="413" t="s">
        <v>60</v>
      </c>
      <c r="H43" s="230" t="s">
        <v>61</v>
      </c>
      <c r="I43" s="298">
        <v>1341</v>
      </c>
      <c r="J43" s="413">
        <f>I43+I44+I45</f>
        <v>2033</v>
      </c>
      <c r="K43" s="416" t="s">
        <v>147</v>
      </c>
      <c r="L43" s="417">
        <v>1.3</v>
      </c>
      <c r="M43" s="431">
        <v>1.1299999999999999</v>
      </c>
      <c r="N43" s="434">
        <v>43535</v>
      </c>
      <c r="O43" s="413"/>
      <c r="P43" s="413"/>
    </row>
    <row r="44" spans="1:16" s="293" customFormat="1">
      <c r="A44" s="411"/>
      <c r="B44" s="414"/>
      <c r="C44" s="413"/>
      <c r="D44" s="413"/>
      <c r="E44" s="413"/>
      <c r="F44" s="430"/>
      <c r="G44" s="413"/>
      <c r="H44" s="230" t="s">
        <v>63</v>
      </c>
      <c r="I44" s="298">
        <v>271</v>
      </c>
      <c r="J44" s="413"/>
      <c r="K44" s="416"/>
      <c r="L44" s="417"/>
      <c r="M44" s="432"/>
      <c r="N44" s="413"/>
      <c r="O44" s="413"/>
      <c r="P44" s="413"/>
    </row>
    <row r="45" spans="1:16" s="293" customFormat="1">
      <c r="A45" s="411"/>
      <c r="B45" s="414"/>
      <c r="C45" s="413"/>
      <c r="D45" s="413"/>
      <c r="E45" s="413"/>
      <c r="F45" s="430"/>
      <c r="G45" s="413"/>
      <c r="H45" s="230" t="s">
        <v>65</v>
      </c>
      <c r="I45" s="298">
        <v>421</v>
      </c>
      <c r="J45" s="413"/>
      <c r="K45" s="416"/>
      <c r="L45" s="417"/>
      <c r="M45" s="433"/>
      <c r="N45" s="413"/>
      <c r="O45" s="413"/>
      <c r="P45" s="413"/>
    </row>
    <row r="46" spans="1:16" s="293" customFormat="1">
      <c r="A46" s="411" t="s">
        <v>13</v>
      </c>
      <c r="B46" s="414">
        <v>2024</v>
      </c>
      <c r="C46" s="414">
        <v>261590</v>
      </c>
      <c r="D46" s="413">
        <v>1605</v>
      </c>
      <c r="E46" s="413" t="s">
        <v>68</v>
      </c>
      <c r="F46" s="430" t="s">
        <v>16</v>
      </c>
      <c r="G46" s="413" t="s">
        <v>60</v>
      </c>
      <c r="H46" s="230" t="s">
        <v>61</v>
      </c>
      <c r="I46" s="298">
        <v>1314</v>
      </c>
      <c r="J46" s="413">
        <f>I46+I47+I48</f>
        <v>2205</v>
      </c>
      <c r="K46" s="416" t="s">
        <v>147</v>
      </c>
      <c r="L46" s="417">
        <v>1.3</v>
      </c>
      <c r="M46" s="431">
        <v>1.1299999999999999</v>
      </c>
      <c r="N46" s="434">
        <v>43535</v>
      </c>
      <c r="O46" s="413"/>
      <c r="P46" s="413"/>
    </row>
    <row r="47" spans="1:16" s="293" customFormat="1">
      <c r="A47" s="411"/>
      <c r="B47" s="414"/>
      <c r="C47" s="414"/>
      <c r="D47" s="413"/>
      <c r="E47" s="413"/>
      <c r="F47" s="430"/>
      <c r="G47" s="413"/>
      <c r="H47" s="230" t="s">
        <v>63</v>
      </c>
      <c r="I47" s="298">
        <v>275</v>
      </c>
      <c r="J47" s="413"/>
      <c r="K47" s="416"/>
      <c r="L47" s="417"/>
      <c r="M47" s="432"/>
      <c r="N47" s="413"/>
      <c r="O47" s="413"/>
      <c r="P47" s="413"/>
    </row>
    <row r="48" spans="1:16" s="293" customFormat="1">
      <c r="A48" s="411"/>
      <c r="B48" s="414"/>
      <c r="C48" s="414"/>
      <c r="D48" s="413"/>
      <c r="E48" s="413"/>
      <c r="F48" s="430"/>
      <c r="G48" s="413"/>
      <c r="H48" s="230" t="s">
        <v>65</v>
      </c>
      <c r="I48" s="298">
        <v>616</v>
      </c>
      <c r="J48" s="413"/>
      <c r="K48" s="416"/>
      <c r="L48" s="417"/>
      <c r="M48" s="433"/>
      <c r="N48" s="413"/>
      <c r="O48" s="413"/>
      <c r="P48" s="413"/>
    </row>
    <row r="49" spans="1:16" s="293" customFormat="1">
      <c r="J49" s="299"/>
      <c r="L49" s="300"/>
      <c r="M49" s="300"/>
    </row>
    <row r="50" spans="1:16" s="293" customFormat="1">
      <c r="I50" s="301" t="s">
        <v>41</v>
      </c>
      <c r="J50" s="299">
        <f>SUM(J40:J49)</f>
        <v>7098</v>
      </c>
      <c r="L50" s="300"/>
      <c r="M50" s="302" t="s">
        <v>42</v>
      </c>
      <c r="N50" s="299" t="s">
        <v>149</v>
      </c>
    </row>
    <row r="51" spans="1:16" s="293" customFormat="1">
      <c r="J51" s="299"/>
      <c r="L51" s="300"/>
      <c r="M51" s="300"/>
    </row>
    <row r="52" spans="1:16" s="293" customFormat="1">
      <c r="J52" s="299"/>
      <c r="L52" s="300"/>
      <c r="M52" s="300"/>
    </row>
    <row r="53" spans="1:16" s="293" customFormat="1">
      <c r="J53" s="299"/>
      <c r="L53" s="300"/>
      <c r="M53" s="300"/>
    </row>
    <row r="54" spans="1:16" s="293" customFormat="1">
      <c r="J54" s="299"/>
      <c r="L54" s="300"/>
      <c r="M54" s="300"/>
    </row>
    <row r="55" spans="1:16" s="293" customFormat="1">
      <c r="J55" s="299"/>
      <c r="L55" s="300"/>
      <c r="M55" s="300"/>
    </row>
    <row r="56" spans="1:16" s="293" customFormat="1">
      <c r="J56" s="299"/>
      <c r="L56" s="300"/>
      <c r="M56" s="300"/>
    </row>
    <row r="57" spans="1:16" s="293" customFormat="1">
      <c r="J57" s="299"/>
      <c r="L57" s="300"/>
      <c r="M57" s="300"/>
    </row>
    <row r="58" spans="1:16" s="293" customFormat="1">
      <c r="J58" s="299"/>
      <c r="L58" s="300"/>
      <c r="M58" s="300"/>
    </row>
    <row r="59" spans="1:16" s="293" customFormat="1">
      <c r="J59" s="299"/>
      <c r="L59" s="300"/>
      <c r="M59" s="300"/>
    </row>
    <row r="60" spans="1:16" s="293" customFormat="1">
      <c r="A60" s="412" t="s">
        <v>19</v>
      </c>
      <c r="B60" s="413">
        <v>2025</v>
      </c>
      <c r="C60" s="413">
        <v>261681</v>
      </c>
      <c r="D60" s="413">
        <v>1603</v>
      </c>
      <c r="E60" s="413" t="s">
        <v>59</v>
      </c>
      <c r="F60" s="430" t="s">
        <v>16</v>
      </c>
      <c r="G60" s="413" t="s">
        <v>60</v>
      </c>
      <c r="H60" s="230" t="s">
        <v>61</v>
      </c>
      <c r="I60" s="298">
        <v>702</v>
      </c>
      <c r="J60" s="413">
        <f>901</f>
        <v>901</v>
      </c>
      <c r="K60" s="416" t="s">
        <v>147</v>
      </c>
      <c r="L60" s="417">
        <v>1.39</v>
      </c>
      <c r="M60" s="431">
        <v>1.22</v>
      </c>
      <c r="N60" s="434">
        <v>43535</v>
      </c>
      <c r="O60" s="413"/>
      <c r="P60" s="413"/>
    </row>
    <row r="61" spans="1:16" s="293" customFormat="1">
      <c r="A61" s="411"/>
      <c r="B61" s="413"/>
      <c r="C61" s="413"/>
      <c r="D61" s="413"/>
      <c r="E61" s="413"/>
      <c r="F61" s="430"/>
      <c r="G61" s="413"/>
      <c r="H61" s="230" t="s">
        <v>63</v>
      </c>
      <c r="I61" s="298">
        <v>70</v>
      </c>
      <c r="J61" s="413"/>
      <c r="K61" s="416"/>
      <c r="L61" s="417"/>
      <c r="M61" s="432"/>
      <c r="N61" s="413"/>
      <c r="O61" s="413"/>
      <c r="P61" s="413"/>
    </row>
    <row r="62" spans="1:16" s="293" customFormat="1">
      <c r="A62" s="411"/>
      <c r="B62" s="413"/>
      <c r="C62" s="413"/>
      <c r="D62" s="413"/>
      <c r="E62" s="413"/>
      <c r="F62" s="430"/>
      <c r="G62" s="413"/>
      <c r="H62" s="230" t="s">
        <v>65</v>
      </c>
      <c r="I62" s="298">
        <v>129</v>
      </c>
      <c r="J62" s="413"/>
      <c r="K62" s="416"/>
      <c r="L62" s="417"/>
      <c r="M62" s="433"/>
      <c r="N62" s="413"/>
      <c r="O62" s="413"/>
      <c r="P62" s="413"/>
    </row>
    <row r="63" spans="1:16" s="293" customFormat="1">
      <c r="A63" s="412" t="s">
        <v>19</v>
      </c>
      <c r="B63" s="413">
        <v>2026</v>
      </c>
      <c r="C63" s="424">
        <v>261654</v>
      </c>
      <c r="D63" s="424">
        <v>1604</v>
      </c>
      <c r="E63" s="424" t="s">
        <v>67</v>
      </c>
      <c r="F63" s="430" t="s">
        <v>16</v>
      </c>
      <c r="G63" s="413" t="s">
        <v>60</v>
      </c>
      <c r="H63" s="230" t="s">
        <v>61</v>
      </c>
      <c r="I63" s="298">
        <v>348</v>
      </c>
      <c r="J63" s="424">
        <f>I64+I63+I65</f>
        <v>565</v>
      </c>
      <c r="K63" s="416" t="s">
        <v>147</v>
      </c>
      <c r="L63" s="417">
        <v>1.3</v>
      </c>
      <c r="M63" s="431">
        <v>1.1299999999999999</v>
      </c>
      <c r="N63" s="434">
        <v>43535</v>
      </c>
      <c r="O63" s="413"/>
      <c r="P63" s="413"/>
    </row>
    <row r="64" spans="1:16" s="293" customFormat="1">
      <c r="A64" s="411"/>
      <c r="B64" s="413"/>
      <c r="C64" s="425"/>
      <c r="D64" s="425"/>
      <c r="E64" s="425"/>
      <c r="F64" s="430"/>
      <c r="G64" s="413"/>
      <c r="H64" s="230" t="s">
        <v>63</v>
      </c>
      <c r="I64" s="298">
        <v>67</v>
      </c>
      <c r="J64" s="425"/>
      <c r="K64" s="416"/>
      <c r="L64" s="417"/>
      <c r="M64" s="432"/>
      <c r="N64" s="413"/>
      <c r="O64" s="413"/>
      <c r="P64" s="413"/>
    </row>
    <row r="65" spans="1:16" s="293" customFormat="1">
      <c r="A65" s="411"/>
      <c r="B65" s="413"/>
      <c r="C65" s="426"/>
      <c r="D65" s="426"/>
      <c r="E65" s="426"/>
      <c r="F65" s="430"/>
      <c r="G65" s="413"/>
      <c r="H65" s="230" t="s">
        <v>65</v>
      </c>
      <c r="I65" s="298">
        <v>150</v>
      </c>
      <c r="J65" s="426"/>
      <c r="K65" s="416"/>
      <c r="L65" s="417"/>
      <c r="M65" s="433"/>
      <c r="N65" s="413"/>
      <c r="O65" s="413"/>
      <c r="P65" s="413"/>
    </row>
    <row r="66" spans="1:16" s="293" customFormat="1">
      <c r="A66" s="412" t="s">
        <v>19</v>
      </c>
      <c r="B66" s="413">
        <v>2027</v>
      </c>
      <c r="C66" s="413">
        <v>264377</v>
      </c>
      <c r="D66" s="413">
        <v>1605</v>
      </c>
      <c r="E66" s="413" t="s">
        <v>68</v>
      </c>
      <c r="F66" s="430" t="s">
        <v>16</v>
      </c>
      <c r="G66" s="413" t="s">
        <v>60</v>
      </c>
      <c r="H66" s="230" t="s">
        <v>61</v>
      </c>
      <c r="I66" s="298">
        <v>439</v>
      </c>
      <c r="J66" s="413">
        <f>I67+I66+I68</f>
        <v>512</v>
      </c>
      <c r="K66" s="416" t="s">
        <v>147</v>
      </c>
      <c r="L66" s="417">
        <v>1.3</v>
      </c>
      <c r="M66" s="431">
        <v>1.1299999999999999</v>
      </c>
      <c r="N66" s="434">
        <v>43535</v>
      </c>
      <c r="O66" s="413"/>
      <c r="P66" s="413"/>
    </row>
    <row r="67" spans="1:16" s="293" customFormat="1">
      <c r="A67" s="411"/>
      <c r="B67" s="413"/>
      <c r="C67" s="413"/>
      <c r="D67" s="413"/>
      <c r="E67" s="413"/>
      <c r="F67" s="430"/>
      <c r="G67" s="413"/>
      <c r="H67" s="230" t="s">
        <v>63</v>
      </c>
      <c r="I67" s="298">
        <v>0</v>
      </c>
      <c r="J67" s="413"/>
      <c r="K67" s="416"/>
      <c r="L67" s="417"/>
      <c r="M67" s="432"/>
      <c r="N67" s="413"/>
      <c r="O67" s="413"/>
      <c r="P67" s="413"/>
    </row>
    <row r="68" spans="1:16" s="293" customFormat="1">
      <c r="A68" s="411"/>
      <c r="B68" s="413"/>
      <c r="C68" s="413"/>
      <c r="D68" s="413"/>
      <c r="E68" s="413"/>
      <c r="F68" s="430"/>
      <c r="G68" s="413"/>
      <c r="H68" s="230" t="s">
        <v>65</v>
      </c>
      <c r="I68" s="298">
        <v>73</v>
      </c>
      <c r="J68" s="413"/>
      <c r="K68" s="416"/>
      <c r="L68" s="417"/>
      <c r="M68" s="433"/>
      <c r="N68" s="413"/>
      <c r="O68" s="413"/>
      <c r="P68" s="413"/>
    </row>
    <row r="69" spans="1:16">
      <c r="A69" s="304"/>
      <c r="B69" s="299"/>
      <c r="C69" s="299"/>
      <c r="D69" s="299"/>
      <c r="E69" s="299"/>
      <c r="F69" s="305"/>
      <c r="G69" s="299"/>
      <c r="H69" s="306"/>
      <c r="I69" s="307"/>
      <c r="J69" s="299"/>
      <c r="K69" s="308"/>
      <c r="L69" s="309"/>
      <c r="M69" s="309"/>
      <c r="N69" s="299"/>
      <c r="O69" s="299"/>
      <c r="P69" s="299"/>
    </row>
    <row r="70" spans="1:16">
      <c r="H70" s="295"/>
      <c r="I70" s="239" t="s">
        <v>41</v>
      </c>
      <c r="J70" s="295">
        <f>SUM(J60:J69)</f>
        <v>1978</v>
      </c>
      <c r="M70" s="310" t="s">
        <v>42</v>
      </c>
      <c r="N70" s="295" t="s">
        <v>150</v>
      </c>
    </row>
    <row r="71" spans="1:16" s="225" customFormat="1" ht="31.5" customHeight="1">
      <c r="A71" s="227" t="s">
        <v>0</v>
      </c>
      <c r="B71" s="228" t="s">
        <v>146</v>
      </c>
      <c r="C71" s="228" t="s">
        <v>1</v>
      </c>
      <c r="D71" s="227" t="s">
        <v>2</v>
      </c>
      <c r="E71" s="227" t="s">
        <v>3</v>
      </c>
      <c r="F71" s="227" t="s">
        <v>6</v>
      </c>
      <c r="G71" s="227" t="s">
        <v>54</v>
      </c>
      <c r="H71" s="207" t="s">
        <v>55</v>
      </c>
      <c r="I71" s="207" t="s">
        <v>56</v>
      </c>
      <c r="J71" s="232" t="s">
        <v>57</v>
      </c>
      <c r="K71" s="227" t="s">
        <v>7</v>
      </c>
      <c r="L71" s="233" t="s">
        <v>8</v>
      </c>
      <c r="M71" s="233" t="s">
        <v>9</v>
      </c>
      <c r="N71" s="234" t="s">
        <v>10</v>
      </c>
      <c r="O71" s="235" t="s">
        <v>11</v>
      </c>
      <c r="P71" s="235" t="s">
        <v>12</v>
      </c>
    </row>
    <row r="72" spans="1:16">
      <c r="A72" s="421" t="s">
        <v>13</v>
      </c>
      <c r="B72" s="421">
        <v>2058</v>
      </c>
      <c r="C72" s="427">
        <v>287953</v>
      </c>
      <c r="D72" s="421">
        <v>1603</v>
      </c>
      <c r="E72" s="421" t="s">
        <v>151</v>
      </c>
      <c r="F72" s="430" t="s">
        <v>16</v>
      </c>
      <c r="G72" s="413" t="s">
        <v>60</v>
      </c>
      <c r="H72" s="230" t="s">
        <v>61</v>
      </c>
      <c r="I72" s="236">
        <v>1256</v>
      </c>
      <c r="J72" s="421">
        <v>3450</v>
      </c>
      <c r="K72" s="416" t="s">
        <v>147</v>
      </c>
      <c r="L72" s="417">
        <v>1.39</v>
      </c>
      <c r="M72" s="431">
        <v>1.22</v>
      </c>
      <c r="N72" s="434">
        <v>43535</v>
      </c>
      <c r="O72" s="421"/>
      <c r="P72" s="421"/>
    </row>
    <row r="73" spans="1:16">
      <c r="A73" s="422"/>
      <c r="B73" s="422"/>
      <c r="C73" s="428"/>
      <c r="D73" s="422"/>
      <c r="E73" s="422"/>
      <c r="F73" s="430"/>
      <c r="G73" s="413"/>
      <c r="H73" s="230" t="s">
        <v>63</v>
      </c>
      <c r="I73" s="236">
        <v>1008</v>
      </c>
      <c r="J73" s="422"/>
      <c r="K73" s="416"/>
      <c r="L73" s="417"/>
      <c r="M73" s="432"/>
      <c r="N73" s="413"/>
      <c r="O73" s="422"/>
      <c r="P73" s="422"/>
    </row>
    <row r="74" spans="1:16">
      <c r="A74" s="423"/>
      <c r="B74" s="423"/>
      <c r="C74" s="429"/>
      <c r="D74" s="423"/>
      <c r="E74" s="423"/>
      <c r="F74" s="430"/>
      <c r="G74" s="413"/>
      <c r="H74" s="230" t="s">
        <v>65</v>
      </c>
      <c r="I74" s="236">
        <v>1186</v>
      </c>
      <c r="J74" s="423"/>
      <c r="K74" s="416"/>
      <c r="L74" s="417"/>
      <c r="M74" s="433"/>
      <c r="N74" s="413"/>
      <c r="O74" s="423"/>
      <c r="P74" s="423"/>
    </row>
    <row r="75" spans="1:16">
      <c r="A75" s="421" t="s">
        <v>13</v>
      </c>
      <c r="B75" s="421">
        <v>2062</v>
      </c>
      <c r="C75" s="427">
        <v>287917</v>
      </c>
      <c r="D75" s="421">
        <v>1604</v>
      </c>
      <c r="E75" s="421" t="s">
        <v>67</v>
      </c>
      <c r="F75" s="430" t="s">
        <v>16</v>
      </c>
      <c r="G75" s="413" t="s">
        <v>60</v>
      </c>
      <c r="H75" s="230" t="s">
        <v>61</v>
      </c>
      <c r="I75" s="236">
        <v>1024</v>
      </c>
      <c r="J75" s="421">
        <v>2579</v>
      </c>
      <c r="K75" s="416" t="s">
        <v>147</v>
      </c>
      <c r="L75" s="417">
        <v>1.3</v>
      </c>
      <c r="M75" s="431">
        <v>1.1299999999999999</v>
      </c>
      <c r="N75" s="434">
        <v>43535</v>
      </c>
      <c r="O75" s="421"/>
      <c r="P75" s="421"/>
    </row>
    <row r="76" spans="1:16">
      <c r="A76" s="422"/>
      <c r="B76" s="422"/>
      <c r="C76" s="428"/>
      <c r="D76" s="422"/>
      <c r="E76" s="422"/>
      <c r="F76" s="430"/>
      <c r="G76" s="413"/>
      <c r="H76" s="230" t="s">
        <v>63</v>
      </c>
      <c r="I76" s="236">
        <v>565</v>
      </c>
      <c r="J76" s="422"/>
      <c r="K76" s="416"/>
      <c r="L76" s="417"/>
      <c r="M76" s="432"/>
      <c r="N76" s="413"/>
      <c r="O76" s="422"/>
      <c r="P76" s="422"/>
    </row>
    <row r="77" spans="1:16">
      <c r="A77" s="423"/>
      <c r="B77" s="423"/>
      <c r="C77" s="429"/>
      <c r="D77" s="423"/>
      <c r="E77" s="423"/>
      <c r="F77" s="430"/>
      <c r="G77" s="413"/>
      <c r="H77" s="230" t="s">
        <v>65</v>
      </c>
      <c r="I77" s="236">
        <v>990</v>
      </c>
      <c r="J77" s="423"/>
      <c r="K77" s="416"/>
      <c r="L77" s="417"/>
      <c r="M77" s="433"/>
      <c r="N77" s="413"/>
      <c r="O77" s="423"/>
      <c r="P77" s="423"/>
    </row>
    <row r="78" spans="1:16">
      <c r="A78" s="421" t="s">
        <v>13</v>
      </c>
      <c r="B78" s="421">
        <v>2060</v>
      </c>
      <c r="C78" s="427">
        <v>287935</v>
      </c>
      <c r="D78" s="421">
        <v>1605</v>
      </c>
      <c r="E78" s="421" t="s">
        <v>152</v>
      </c>
      <c r="F78" s="430" t="s">
        <v>16</v>
      </c>
      <c r="G78" s="413" t="s">
        <v>60</v>
      </c>
      <c r="H78" s="230" t="s">
        <v>61</v>
      </c>
      <c r="I78" s="236">
        <v>1249</v>
      </c>
      <c r="J78" s="421">
        <v>2471</v>
      </c>
      <c r="K78" s="416" t="s">
        <v>147</v>
      </c>
      <c r="L78" s="417">
        <v>1.3</v>
      </c>
      <c r="M78" s="431">
        <v>1.1299999999999999</v>
      </c>
      <c r="N78" s="434">
        <v>43535</v>
      </c>
      <c r="O78" s="421"/>
      <c r="P78" s="421"/>
    </row>
    <row r="79" spans="1:16">
      <c r="A79" s="422"/>
      <c r="B79" s="422"/>
      <c r="C79" s="428"/>
      <c r="D79" s="422"/>
      <c r="E79" s="422"/>
      <c r="F79" s="430"/>
      <c r="G79" s="413"/>
      <c r="H79" s="230" t="s">
        <v>63</v>
      </c>
      <c r="I79" s="236">
        <v>676</v>
      </c>
      <c r="J79" s="422"/>
      <c r="K79" s="416"/>
      <c r="L79" s="417"/>
      <c r="M79" s="432"/>
      <c r="N79" s="413"/>
      <c r="O79" s="422"/>
      <c r="P79" s="422"/>
    </row>
    <row r="80" spans="1:16">
      <c r="A80" s="423"/>
      <c r="B80" s="423"/>
      <c r="C80" s="429"/>
      <c r="D80" s="423"/>
      <c r="E80" s="423"/>
      <c r="F80" s="430"/>
      <c r="G80" s="413"/>
      <c r="H80" s="230" t="s">
        <v>65</v>
      </c>
      <c r="I80" s="236">
        <v>546</v>
      </c>
      <c r="J80" s="423"/>
      <c r="K80" s="416"/>
      <c r="L80" s="417"/>
      <c r="M80" s="433"/>
      <c r="N80" s="413"/>
      <c r="O80" s="423"/>
      <c r="P80" s="423"/>
    </row>
    <row r="82" spans="9:14">
      <c r="I82" s="239" t="s">
        <v>41</v>
      </c>
      <c r="J82" s="295">
        <v>8500</v>
      </c>
      <c r="K82" s="420" t="s">
        <v>42</v>
      </c>
      <c r="L82" s="420"/>
      <c r="M82" s="420"/>
      <c r="N82" s="226" t="s">
        <v>150</v>
      </c>
    </row>
    <row r="95" spans="9:14">
      <c r="I95" s="239" t="s">
        <v>153</v>
      </c>
      <c r="J95" s="295">
        <v>28339</v>
      </c>
    </row>
  </sheetData>
  <mergeCells count="253">
    <mergeCell ref="P40:P42"/>
    <mergeCell ref="P43:P45"/>
    <mergeCell ref="P46:P48"/>
    <mergeCell ref="P60:P62"/>
    <mergeCell ref="P63:P65"/>
    <mergeCell ref="P66:P68"/>
    <mergeCell ref="P72:P74"/>
    <mergeCell ref="P75:P77"/>
    <mergeCell ref="P78:P80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O40:O42"/>
    <mergeCell ref="O43:O45"/>
    <mergeCell ref="O46:O48"/>
    <mergeCell ref="O60:O62"/>
    <mergeCell ref="O63:O65"/>
    <mergeCell ref="O66:O68"/>
    <mergeCell ref="O72:O74"/>
    <mergeCell ref="O75:O77"/>
    <mergeCell ref="O78:O80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N40:N42"/>
    <mergeCell ref="N43:N45"/>
    <mergeCell ref="N46:N48"/>
    <mergeCell ref="N60:N62"/>
    <mergeCell ref="N63:N65"/>
    <mergeCell ref="N66:N68"/>
    <mergeCell ref="N72:N74"/>
    <mergeCell ref="N75:N77"/>
    <mergeCell ref="N78:N80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M40:M42"/>
    <mergeCell ref="M43:M45"/>
    <mergeCell ref="M46:M48"/>
    <mergeCell ref="M60:M62"/>
    <mergeCell ref="M63:M65"/>
    <mergeCell ref="M66:M68"/>
    <mergeCell ref="M72:M74"/>
    <mergeCell ref="M75:M77"/>
    <mergeCell ref="M78:M80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L40:L42"/>
    <mergeCell ref="L43:L45"/>
    <mergeCell ref="L46:L48"/>
    <mergeCell ref="L60:L62"/>
    <mergeCell ref="L63:L65"/>
    <mergeCell ref="L66:L68"/>
    <mergeCell ref="L72:L74"/>
    <mergeCell ref="L75:L77"/>
    <mergeCell ref="L78:L80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K40:K42"/>
    <mergeCell ref="K43:K45"/>
    <mergeCell ref="K46:K48"/>
    <mergeCell ref="K60:K62"/>
    <mergeCell ref="K63:K65"/>
    <mergeCell ref="K66:K68"/>
    <mergeCell ref="K72:K74"/>
    <mergeCell ref="K75:K77"/>
    <mergeCell ref="K78:K80"/>
    <mergeCell ref="K2:K4"/>
    <mergeCell ref="K5:K7"/>
    <mergeCell ref="K8:K10"/>
    <mergeCell ref="K11:K13"/>
    <mergeCell ref="K14:K16"/>
    <mergeCell ref="K17:K19"/>
    <mergeCell ref="K20:K22"/>
    <mergeCell ref="K23:K25"/>
    <mergeCell ref="K26:K28"/>
    <mergeCell ref="J40:J42"/>
    <mergeCell ref="J43:J45"/>
    <mergeCell ref="J46:J48"/>
    <mergeCell ref="J60:J62"/>
    <mergeCell ref="J63:J65"/>
    <mergeCell ref="J66:J68"/>
    <mergeCell ref="J72:J74"/>
    <mergeCell ref="J75:J77"/>
    <mergeCell ref="J78:J80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G40:G42"/>
    <mergeCell ref="G43:G45"/>
    <mergeCell ref="G46:G48"/>
    <mergeCell ref="G60:G62"/>
    <mergeCell ref="G63:G65"/>
    <mergeCell ref="G66:G68"/>
    <mergeCell ref="G72:G74"/>
    <mergeCell ref="G75:G77"/>
    <mergeCell ref="G78:G8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F40:F42"/>
    <mergeCell ref="F43:F45"/>
    <mergeCell ref="F46:F48"/>
    <mergeCell ref="F60:F62"/>
    <mergeCell ref="F63:F65"/>
    <mergeCell ref="F66:F68"/>
    <mergeCell ref="F72:F74"/>
    <mergeCell ref="F75:F77"/>
    <mergeCell ref="F78:F80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E40:E42"/>
    <mergeCell ref="E43:E45"/>
    <mergeCell ref="E46:E48"/>
    <mergeCell ref="E60:E62"/>
    <mergeCell ref="E63:E65"/>
    <mergeCell ref="E66:E68"/>
    <mergeCell ref="E72:E74"/>
    <mergeCell ref="E75:E77"/>
    <mergeCell ref="E78:E8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D40:D42"/>
    <mergeCell ref="D43:D45"/>
    <mergeCell ref="D46:D48"/>
    <mergeCell ref="D60:D62"/>
    <mergeCell ref="D63:D65"/>
    <mergeCell ref="D66:D68"/>
    <mergeCell ref="D72:D74"/>
    <mergeCell ref="D75:D77"/>
    <mergeCell ref="D78:D80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B66:B68"/>
    <mergeCell ref="B72:B74"/>
    <mergeCell ref="B75:B77"/>
    <mergeCell ref="B78:B80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40:C42"/>
    <mergeCell ref="C43:C45"/>
    <mergeCell ref="C46:C48"/>
    <mergeCell ref="C60:C62"/>
    <mergeCell ref="C63:C65"/>
    <mergeCell ref="C66:C68"/>
    <mergeCell ref="C72:C74"/>
    <mergeCell ref="C75:C77"/>
    <mergeCell ref="C78:C80"/>
    <mergeCell ref="B17:B19"/>
    <mergeCell ref="B20:B22"/>
    <mergeCell ref="B23:B25"/>
    <mergeCell ref="B26:B28"/>
    <mergeCell ref="B40:B42"/>
    <mergeCell ref="B43:B45"/>
    <mergeCell ref="B46:B48"/>
    <mergeCell ref="B60:B62"/>
    <mergeCell ref="B63:B65"/>
    <mergeCell ref="K82:M82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40:A42"/>
    <mergeCell ref="A43:A45"/>
    <mergeCell ref="A46:A48"/>
    <mergeCell ref="A60:A62"/>
    <mergeCell ref="A63:A65"/>
    <mergeCell ref="A66:A68"/>
    <mergeCell ref="A72:A74"/>
    <mergeCell ref="A75:A77"/>
    <mergeCell ref="A78:A80"/>
    <mergeCell ref="B2:B4"/>
    <mergeCell ref="B5:B7"/>
    <mergeCell ref="B8:B10"/>
    <mergeCell ref="B11:B13"/>
    <mergeCell ref="B14:B16"/>
  </mergeCells>
  <phoneticPr fontId="91" type="noConversion"/>
  <hyperlinks>
    <hyperlink ref="A11" r:id="rId1"/>
    <hyperlink ref="A2" r:id="rId2"/>
    <hyperlink ref="A60" r:id="rId3"/>
    <hyperlink ref="A20" r:id="rId4"/>
    <hyperlink ref="A40" r:id="rId5"/>
    <hyperlink ref="A43" r:id="rId6"/>
    <hyperlink ref="A14" r:id="rId7"/>
    <hyperlink ref="A46" r:id="rId8"/>
    <hyperlink ref="A66" r:id="rId9"/>
    <hyperlink ref="A17" r:id="rId10"/>
    <hyperlink ref="A5" r:id="rId11"/>
    <hyperlink ref="A63" r:id="rId12"/>
    <hyperlink ref="A8" r:id="rId13"/>
    <hyperlink ref="A23" r:id="rId14"/>
    <hyperlink ref="A26" r:id="rId15"/>
  </hyperlinks>
  <pageMargins left="3.8888888888888903E-2" right="0.35416666666666702" top="0.98402777777777795" bottom="0.98402777777777795" header="0.51180555555555596" footer="0.51180555555555596"/>
  <pageSetup paperSize="9" scale="6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Q50"/>
  <sheetViews>
    <sheetView workbookViewId="0">
      <selection activeCell="G36" sqref="G36"/>
    </sheetView>
  </sheetViews>
  <sheetFormatPr defaultColWidth="9" defaultRowHeight="13.5"/>
  <cols>
    <col min="1" max="1" width="14.25" customWidth="1"/>
    <col min="2" max="2" width="9" customWidth="1"/>
    <col min="3" max="3" width="7.625" customWidth="1"/>
    <col min="4" max="4" width="7.375" customWidth="1"/>
    <col min="5" max="5" width="31" customWidth="1"/>
    <col min="6" max="6" width="23.625" customWidth="1"/>
    <col min="7" max="7" width="8.875" customWidth="1"/>
    <col min="8" max="8" width="28.875" customWidth="1"/>
    <col min="9" max="9" width="13.625" customWidth="1"/>
    <col min="10" max="10" width="9.25" customWidth="1"/>
    <col min="11" max="11" width="8.75" customWidth="1"/>
    <col min="12" max="12" width="10" customWidth="1"/>
    <col min="13" max="14" width="8.75" customWidth="1"/>
  </cols>
  <sheetData>
    <row r="1" spans="1:17" s="263" customFormat="1" ht="16.5" customHeight="1">
      <c r="A1" s="265" t="s">
        <v>0</v>
      </c>
      <c r="B1" s="265" t="s">
        <v>146</v>
      </c>
      <c r="C1" s="266" t="s">
        <v>1</v>
      </c>
      <c r="D1" s="266" t="s">
        <v>2</v>
      </c>
      <c r="E1" s="265" t="s">
        <v>3</v>
      </c>
      <c r="F1" s="265" t="s">
        <v>77</v>
      </c>
      <c r="G1" s="267" t="s">
        <v>5</v>
      </c>
      <c r="H1" s="266" t="s">
        <v>6</v>
      </c>
      <c r="I1" s="265" t="s">
        <v>7</v>
      </c>
      <c r="J1" s="283" t="s">
        <v>78</v>
      </c>
      <c r="K1" s="283" t="s">
        <v>9</v>
      </c>
      <c r="L1" s="284" t="s">
        <v>10</v>
      </c>
      <c r="M1" s="285" t="s">
        <v>11</v>
      </c>
      <c r="N1" s="285" t="s">
        <v>12</v>
      </c>
    </row>
    <row r="2" spans="1:17" s="264" customFormat="1" ht="18.75" customHeight="1">
      <c r="A2" s="248" t="s">
        <v>13</v>
      </c>
      <c r="B2" s="248">
        <v>2080</v>
      </c>
      <c r="C2" s="249">
        <v>288247</v>
      </c>
      <c r="D2" s="250" t="s">
        <v>154</v>
      </c>
      <c r="E2" s="251" t="s">
        <v>155</v>
      </c>
      <c r="F2" s="125" t="s">
        <v>156</v>
      </c>
      <c r="G2" s="268">
        <v>1176</v>
      </c>
      <c r="H2" s="249" t="s">
        <v>82</v>
      </c>
      <c r="I2" s="249" t="s">
        <v>83</v>
      </c>
      <c r="J2" s="259">
        <v>1.39</v>
      </c>
      <c r="K2" s="125" t="s">
        <v>157</v>
      </c>
      <c r="L2" s="249" t="s">
        <v>158</v>
      </c>
      <c r="M2" s="125"/>
      <c r="N2" s="125"/>
    </row>
    <row r="3" spans="1:17" s="264" customFormat="1" ht="18.75" customHeight="1">
      <c r="A3" s="248" t="s">
        <v>13</v>
      </c>
      <c r="B3" s="248">
        <v>2081</v>
      </c>
      <c r="C3" s="249">
        <v>288256</v>
      </c>
      <c r="D3" s="250" t="s">
        <v>154</v>
      </c>
      <c r="E3" s="251" t="s">
        <v>155</v>
      </c>
      <c r="F3" s="125" t="s">
        <v>156</v>
      </c>
      <c r="G3" s="268">
        <v>1170</v>
      </c>
      <c r="H3" s="249" t="s">
        <v>82</v>
      </c>
      <c r="I3" s="249" t="s">
        <v>85</v>
      </c>
      <c r="J3" s="259">
        <v>1.39</v>
      </c>
      <c r="K3" s="125" t="s">
        <v>157</v>
      </c>
      <c r="L3" s="249" t="s">
        <v>158</v>
      </c>
      <c r="M3" s="125"/>
      <c r="N3" s="125"/>
    </row>
    <row r="4" spans="1:17" s="264" customFormat="1" ht="18.75" customHeight="1">
      <c r="A4" s="269" t="s">
        <v>19</v>
      </c>
      <c r="B4" s="269">
        <v>2116</v>
      </c>
      <c r="C4" s="249">
        <v>288265</v>
      </c>
      <c r="D4" s="250" t="s">
        <v>154</v>
      </c>
      <c r="E4" s="251" t="s">
        <v>155</v>
      </c>
      <c r="F4" s="125" t="s">
        <v>156</v>
      </c>
      <c r="G4" s="249">
        <v>877</v>
      </c>
      <c r="H4" s="249" t="s">
        <v>82</v>
      </c>
      <c r="I4" s="249" t="s">
        <v>85</v>
      </c>
      <c r="J4" s="259">
        <v>1.39</v>
      </c>
      <c r="K4" s="125" t="s">
        <v>157</v>
      </c>
      <c r="L4" s="249" t="s">
        <v>158</v>
      </c>
      <c r="M4" s="125"/>
      <c r="N4" s="125"/>
    </row>
    <row r="5" spans="1:17" s="264" customFormat="1" ht="18.75" customHeight="1">
      <c r="A5" s="248" t="s">
        <v>13</v>
      </c>
      <c r="B5" s="248">
        <v>2096</v>
      </c>
      <c r="C5" s="249">
        <v>288485</v>
      </c>
      <c r="D5" s="250" t="s">
        <v>159</v>
      </c>
      <c r="E5" s="251" t="s">
        <v>160</v>
      </c>
      <c r="F5" s="125" t="s">
        <v>156</v>
      </c>
      <c r="G5" s="249">
        <v>864</v>
      </c>
      <c r="H5" s="249" t="s">
        <v>82</v>
      </c>
      <c r="I5" s="249" t="s">
        <v>90</v>
      </c>
      <c r="J5" s="249" t="s">
        <v>161</v>
      </c>
      <c r="K5" s="286" t="s">
        <v>162</v>
      </c>
      <c r="L5" s="249" t="s">
        <v>158</v>
      </c>
      <c r="M5" s="125"/>
      <c r="N5" s="125"/>
    </row>
    <row r="6" spans="1:17" s="264" customFormat="1" ht="18.75" customHeight="1">
      <c r="A6" s="248" t="s">
        <v>13</v>
      </c>
      <c r="B6" s="248">
        <v>2097</v>
      </c>
      <c r="C6" s="249">
        <v>288494</v>
      </c>
      <c r="D6" s="250" t="s">
        <v>159</v>
      </c>
      <c r="E6" s="251" t="s">
        <v>160</v>
      </c>
      <c r="F6" s="125" t="s">
        <v>156</v>
      </c>
      <c r="G6" s="249">
        <v>361</v>
      </c>
      <c r="H6" s="249" t="s">
        <v>82</v>
      </c>
      <c r="I6" s="249" t="s">
        <v>85</v>
      </c>
      <c r="J6" s="249" t="s">
        <v>161</v>
      </c>
      <c r="K6" s="286" t="s">
        <v>162</v>
      </c>
      <c r="L6" s="249" t="s">
        <v>158</v>
      </c>
      <c r="M6" s="125"/>
      <c r="N6" s="125"/>
      <c r="O6" s="287"/>
      <c r="P6" s="287"/>
      <c r="Q6" s="287"/>
    </row>
    <row r="7" spans="1:17" s="264" customFormat="1" ht="18.75" customHeight="1">
      <c r="A7" s="269" t="s">
        <v>19</v>
      </c>
      <c r="B7" s="269">
        <v>2125</v>
      </c>
      <c r="C7" s="249">
        <v>288503</v>
      </c>
      <c r="D7" s="250" t="s">
        <v>159</v>
      </c>
      <c r="E7" s="251" t="s">
        <v>160</v>
      </c>
      <c r="F7" s="125" t="s">
        <v>156</v>
      </c>
      <c r="G7" s="249">
        <v>336</v>
      </c>
      <c r="H7" s="249" t="s">
        <v>82</v>
      </c>
      <c r="I7" s="249" t="s">
        <v>85</v>
      </c>
      <c r="J7" s="249" t="s">
        <v>161</v>
      </c>
      <c r="K7" s="286" t="s">
        <v>162</v>
      </c>
      <c r="L7" s="249" t="s">
        <v>158</v>
      </c>
      <c r="M7" s="125"/>
      <c r="N7" s="125"/>
      <c r="O7" s="287"/>
      <c r="P7" s="287"/>
      <c r="Q7" s="287"/>
    </row>
    <row r="8" spans="1:17" ht="15.75">
      <c r="A8" s="270"/>
      <c r="B8" s="270"/>
      <c r="C8" s="270"/>
      <c r="D8" s="271"/>
      <c r="E8" s="272"/>
      <c r="F8" s="273"/>
      <c r="G8" s="274">
        <v>4784</v>
      </c>
      <c r="H8" s="231"/>
      <c r="I8" s="288"/>
      <c r="J8" s="289"/>
      <c r="K8" s="249"/>
      <c r="L8" s="290"/>
      <c r="M8" s="290"/>
      <c r="N8" s="290"/>
      <c r="O8" s="291"/>
      <c r="P8" s="291"/>
      <c r="Q8" s="211"/>
    </row>
    <row r="9" spans="1:17" ht="15">
      <c r="A9" s="248" t="s">
        <v>13</v>
      </c>
      <c r="B9" s="248">
        <v>2082</v>
      </c>
      <c r="C9" s="249">
        <v>288274</v>
      </c>
      <c r="D9" s="250" t="s">
        <v>163</v>
      </c>
      <c r="E9" s="251" t="s">
        <v>164</v>
      </c>
      <c r="F9" s="249" t="s">
        <v>165</v>
      </c>
      <c r="G9" s="268">
        <v>1617</v>
      </c>
      <c r="H9" s="249" t="s">
        <v>82</v>
      </c>
      <c r="I9" s="249" t="s">
        <v>83</v>
      </c>
      <c r="J9" s="259">
        <v>1.39</v>
      </c>
      <c r="K9" s="125" t="s">
        <v>157</v>
      </c>
      <c r="L9" s="249" t="s">
        <v>158</v>
      </c>
      <c r="M9" s="292"/>
      <c r="N9" s="290"/>
      <c r="O9" s="291"/>
      <c r="P9" s="291"/>
      <c r="Q9" s="211"/>
    </row>
    <row r="10" spans="1:17" ht="15">
      <c r="A10" s="248" t="s">
        <v>13</v>
      </c>
      <c r="B10" s="248">
        <v>2083</v>
      </c>
      <c r="C10" s="249">
        <v>288283</v>
      </c>
      <c r="D10" s="250" t="s">
        <v>163</v>
      </c>
      <c r="E10" s="251" t="s">
        <v>164</v>
      </c>
      <c r="F10" s="249" t="s">
        <v>165</v>
      </c>
      <c r="G10" s="268">
        <v>1659</v>
      </c>
      <c r="H10" s="249" t="s">
        <v>82</v>
      </c>
      <c r="I10" s="249" t="s">
        <v>85</v>
      </c>
      <c r="J10" s="259">
        <v>1.39</v>
      </c>
      <c r="K10" s="125" t="s">
        <v>157</v>
      </c>
      <c r="L10" s="249" t="s">
        <v>158</v>
      </c>
      <c r="M10" s="292"/>
      <c r="N10" s="290"/>
      <c r="O10" s="291"/>
      <c r="P10" s="291"/>
      <c r="Q10" s="211"/>
    </row>
    <row r="11" spans="1:17" ht="15">
      <c r="A11" s="252" t="s">
        <v>19</v>
      </c>
      <c r="B11" s="252">
        <v>2117</v>
      </c>
      <c r="C11" s="249">
        <v>288292</v>
      </c>
      <c r="D11" s="250" t="s">
        <v>163</v>
      </c>
      <c r="E11" s="251" t="s">
        <v>164</v>
      </c>
      <c r="F11" s="249" t="s">
        <v>165</v>
      </c>
      <c r="G11" s="268">
        <v>1224</v>
      </c>
      <c r="H11" s="249" t="s">
        <v>82</v>
      </c>
      <c r="I11" s="249" t="s">
        <v>85</v>
      </c>
      <c r="J11" s="259">
        <v>1.39</v>
      </c>
      <c r="K11" s="125" t="s">
        <v>157</v>
      </c>
      <c r="L11" s="249" t="s">
        <v>158</v>
      </c>
      <c r="M11" s="292"/>
      <c r="N11" s="290"/>
      <c r="O11" s="291"/>
      <c r="P11" s="291"/>
      <c r="Q11" s="211"/>
    </row>
    <row r="12" spans="1:17" ht="15">
      <c r="A12" s="248" t="s">
        <v>13</v>
      </c>
      <c r="B12" s="248">
        <v>2106</v>
      </c>
      <c r="C12" s="249">
        <v>288669</v>
      </c>
      <c r="D12" s="250" t="s">
        <v>166</v>
      </c>
      <c r="E12" s="251" t="s">
        <v>167</v>
      </c>
      <c r="F12" s="249" t="s">
        <v>165</v>
      </c>
      <c r="G12" s="249">
        <v>539</v>
      </c>
      <c r="H12" s="249" t="s">
        <v>82</v>
      </c>
      <c r="I12" s="249" t="s">
        <v>90</v>
      </c>
      <c r="J12" s="259">
        <v>1.38</v>
      </c>
      <c r="K12" s="249" t="s">
        <v>168</v>
      </c>
      <c r="L12" s="249" t="s">
        <v>158</v>
      </c>
      <c r="M12" s="290"/>
      <c r="N12" s="290"/>
      <c r="O12" s="291"/>
      <c r="P12" s="291"/>
      <c r="Q12" s="211"/>
    </row>
    <row r="13" spans="1:17" ht="15">
      <c r="A13" s="248" t="s">
        <v>13</v>
      </c>
      <c r="B13" s="248">
        <v>2107</v>
      </c>
      <c r="C13" s="249">
        <v>288678</v>
      </c>
      <c r="D13" s="250" t="s">
        <v>166</v>
      </c>
      <c r="E13" s="251" t="s">
        <v>167</v>
      </c>
      <c r="F13" s="249" t="s">
        <v>165</v>
      </c>
      <c r="G13" s="249">
        <v>826</v>
      </c>
      <c r="H13" s="249" t="s">
        <v>82</v>
      </c>
      <c r="I13" s="249" t="s">
        <v>85</v>
      </c>
      <c r="J13" s="259">
        <v>1.38</v>
      </c>
      <c r="K13" s="249" t="s">
        <v>168</v>
      </c>
      <c r="L13" s="249" t="s">
        <v>158</v>
      </c>
      <c r="M13" s="290"/>
      <c r="N13" s="290"/>
      <c r="O13" s="291"/>
      <c r="P13" s="291"/>
      <c r="Q13" s="211"/>
    </row>
    <row r="14" spans="1:17" ht="15">
      <c r="A14" s="252" t="s">
        <v>19</v>
      </c>
      <c r="B14" s="252">
        <v>2130</v>
      </c>
      <c r="C14" s="249">
        <v>288687</v>
      </c>
      <c r="D14" s="250" t="s">
        <v>166</v>
      </c>
      <c r="E14" s="251" t="s">
        <v>167</v>
      </c>
      <c r="F14" s="249" t="s">
        <v>165</v>
      </c>
      <c r="G14" s="249">
        <v>236</v>
      </c>
      <c r="H14" s="249" t="s">
        <v>82</v>
      </c>
      <c r="I14" s="249" t="s">
        <v>85</v>
      </c>
      <c r="J14" s="259">
        <v>1.38</v>
      </c>
      <c r="K14" s="249" t="s">
        <v>168</v>
      </c>
      <c r="L14" s="249" t="s">
        <v>158</v>
      </c>
      <c r="M14" s="253"/>
      <c r="N14" s="253"/>
      <c r="O14" s="211"/>
      <c r="P14" s="211"/>
      <c r="Q14" s="211"/>
    </row>
    <row r="15" spans="1:17">
      <c r="A15" s="275"/>
      <c r="B15" s="275"/>
      <c r="C15" s="275"/>
      <c r="D15" s="275"/>
      <c r="E15" s="276"/>
      <c r="F15" s="277"/>
      <c r="G15" s="278">
        <v>6101</v>
      </c>
      <c r="H15" s="275"/>
      <c r="I15" s="275"/>
      <c r="J15" s="275"/>
      <c r="K15" s="275"/>
      <c r="L15" s="275"/>
      <c r="M15" s="275"/>
      <c r="N15" s="275"/>
      <c r="O15" s="211"/>
      <c r="P15" s="211"/>
      <c r="Q15" s="211"/>
    </row>
    <row r="16" spans="1:17">
      <c r="A16" s="248" t="s">
        <v>13</v>
      </c>
      <c r="B16" s="248">
        <v>2084</v>
      </c>
      <c r="C16" s="249">
        <v>288301</v>
      </c>
      <c r="D16" s="250" t="s">
        <v>169</v>
      </c>
      <c r="E16" s="251" t="s">
        <v>170</v>
      </c>
      <c r="F16" s="249" t="s">
        <v>165</v>
      </c>
      <c r="G16" s="268">
        <v>1813</v>
      </c>
      <c r="H16" s="249" t="s">
        <v>82</v>
      </c>
      <c r="I16" s="249" t="s">
        <v>83</v>
      </c>
      <c r="J16" s="259">
        <v>1.53</v>
      </c>
      <c r="K16" s="259">
        <v>1.33</v>
      </c>
      <c r="L16" s="249" t="s">
        <v>158</v>
      </c>
      <c r="M16" s="103"/>
      <c r="N16" s="275"/>
    </row>
    <row r="17" spans="1:14">
      <c r="A17" s="248" t="s">
        <v>13</v>
      </c>
      <c r="B17" s="248">
        <v>2085</v>
      </c>
      <c r="C17" s="249">
        <v>288310</v>
      </c>
      <c r="D17" s="250" t="s">
        <v>169</v>
      </c>
      <c r="E17" s="251" t="s">
        <v>170</v>
      </c>
      <c r="F17" s="249" t="s">
        <v>165</v>
      </c>
      <c r="G17" s="268">
        <v>1847</v>
      </c>
      <c r="H17" s="249" t="s">
        <v>82</v>
      </c>
      <c r="I17" s="249" t="s">
        <v>85</v>
      </c>
      <c r="J17" s="259">
        <v>1.53</v>
      </c>
      <c r="K17" s="259">
        <v>1.33</v>
      </c>
      <c r="L17" s="249" t="s">
        <v>158</v>
      </c>
      <c r="M17" s="103"/>
      <c r="N17" s="275"/>
    </row>
    <row r="18" spans="1:14" ht="15">
      <c r="A18" s="252" t="s">
        <v>19</v>
      </c>
      <c r="B18" s="252">
        <v>2118</v>
      </c>
      <c r="C18" s="249">
        <v>288320</v>
      </c>
      <c r="D18" s="250" t="s">
        <v>169</v>
      </c>
      <c r="E18" s="251" t="s">
        <v>170</v>
      </c>
      <c r="F18" s="249" t="s">
        <v>165</v>
      </c>
      <c r="G18" s="268">
        <v>1368</v>
      </c>
      <c r="H18" s="249" t="s">
        <v>82</v>
      </c>
      <c r="I18" s="249" t="s">
        <v>85</v>
      </c>
      <c r="J18" s="259">
        <v>1.53</v>
      </c>
      <c r="K18" s="259">
        <v>1.33</v>
      </c>
      <c r="L18" s="249" t="s">
        <v>158</v>
      </c>
      <c r="M18" s="103"/>
      <c r="N18" s="275"/>
    </row>
    <row r="19" spans="1:14">
      <c r="A19" s="248" t="s">
        <v>13</v>
      </c>
      <c r="B19" s="248">
        <v>2086</v>
      </c>
      <c r="C19" s="249">
        <v>288458</v>
      </c>
      <c r="D19" s="250" t="s">
        <v>171</v>
      </c>
      <c r="E19" s="251" t="s">
        <v>172</v>
      </c>
      <c r="F19" s="249" t="s">
        <v>165</v>
      </c>
      <c r="G19" s="268">
        <v>1224</v>
      </c>
      <c r="H19" s="249" t="s">
        <v>82</v>
      </c>
      <c r="I19" s="249" t="s">
        <v>90</v>
      </c>
      <c r="J19" s="259">
        <v>1.4</v>
      </c>
      <c r="K19" s="259">
        <v>1.23</v>
      </c>
      <c r="L19" s="249" t="s">
        <v>158</v>
      </c>
      <c r="M19" s="103"/>
      <c r="N19" s="275"/>
    </row>
    <row r="20" spans="1:14">
      <c r="A20" s="248" t="s">
        <v>13</v>
      </c>
      <c r="B20" s="248">
        <v>2087</v>
      </c>
      <c r="C20" s="249">
        <v>288467</v>
      </c>
      <c r="D20" s="250" t="s">
        <v>171</v>
      </c>
      <c r="E20" s="251" t="s">
        <v>172</v>
      </c>
      <c r="F20" s="249" t="s">
        <v>165</v>
      </c>
      <c r="G20" s="249">
        <v>530</v>
      </c>
      <c r="H20" s="249" t="s">
        <v>82</v>
      </c>
      <c r="I20" s="249" t="s">
        <v>85</v>
      </c>
      <c r="J20" s="259">
        <v>1.4</v>
      </c>
      <c r="K20" s="259">
        <v>1.23</v>
      </c>
      <c r="L20" s="249" t="s">
        <v>158</v>
      </c>
      <c r="M20" s="103"/>
      <c r="N20" s="275"/>
    </row>
    <row r="21" spans="1:14" ht="15">
      <c r="A21" s="252" t="s">
        <v>19</v>
      </c>
      <c r="B21" s="252">
        <v>2119</v>
      </c>
      <c r="C21" s="249">
        <v>288476</v>
      </c>
      <c r="D21" s="250" t="s">
        <v>171</v>
      </c>
      <c r="E21" s="251" t="s">
        <v>172</v>
      </c>
      <c r="F21" s="249" t="s">
        <v>165</v>
      </c>
      <c r="G21" s="249">
        <v>480</v>
      </c>
      <c r="H21" s="249" t="s">
        <v>82</v>
      </c>
      <c r="I21" s="249" t="s">
        <v>85</v>
      </c>
      <c r="J21" s="259">
        <v>1.4</v>
      </c>
      <c r="K21" s="259">
        <v>1.23</v>
      </c>
      <c r="L21" s="249" t="s">
        <v>158</v>
      </c>
      <c r="M21" s="103"/>
      <c r="N21" s="275"/>
    </row>
    <row r="22" spans="1:14">
      <c r="A22" s="270"/>
      <c r="B22" s="270"/>
      <c r="C22" s="270"/>
      <c r="D22" s="270"/>
      <c r="E22" s="279"/>
      <c r="F22" s="270"/>
      <c r="G22" s="280">
        <v>7262</v>
      </c>
      <c r="H22" s="270"/>
      <c r="I22" s="270"/>
      <c r="J22" s="270"/>
      <c r="K22" s="270"/>
      <c r="L22" s="270"/>
      <c r="M22" s="275"/>
      <c r="N22" s="275"/>
    </row>
    <row r="23" spans="1:14">
      <c r="A23" s="248" t="s">
        <v>13</v>
      </c>
      <c r="B23" s="248">
        <v>2088</v>
      </c>
      <c r="C23" s="249">
        <v>288339</v>
      </c>
      <c r="D23" s="250" t="s">
        <v>173</v>
      </c>
      <c r="E23" s="251" t="s">
        <v>174</v>
      </c>
      <c r="F23" s="249" t="s">
        <v>175</v>
      </c>
      <c r="G23" s="268">
        <v>1470</v>
      </c>
      <c r="H23" s="249" t="s">
        <v>82</v>
      </c>
      <c r="I23" s="249" t="s">
        <v>83</v>
      </c>
      <c r="J23" s="259">
        <v>1.39</v>
      </c>
      <c r="K23" s="259">
        <v>1.23</v>
      </c>
      <c r="L23" s="249" t="s">
        <v>158</v>
      </c>
      <c r="M23" s="103"/>
      <c r="N23" s="275"/>
    </row>
    <row r="24" spans="1:14">
      <c r="A24" s="248" t="s">
        <v>13</v>
      </c>
      <c r="B24" s="248">
        <v>2089</v>
      </c>
      <c r="C24" s="249">
        <v>288348</v>
      </c>
      <c r="D24" s="250" t="s">
        <v>173</v>
      </c>
      <c r="E24" s="251" t="s">
        <v>174</v>
      </c>
      <c r="F24" s="249" t="s">
        <v>175</v>
      </c>
      <c r="G24" s="268">
        <v>1492</v>
      </c>
      <c r="H24" s="249" t="s">
        <v>82</v>
      </c>
      <c r="I24" s="249" t="s">
        <v>85</v>
      </c>
      <c r="J24" s="259">
        <v>1.39</v>
      </c>
      <c r="K24" s="259">
        <v>1.23</v>
      </c>
      <c r="L24" s="249" t="s">
        <v>158</v>
      </c>
      <c r="M24" s="103"/>
      <c r="N24" s="275"/>
    </row>
    <row r="25" spans="1:14" ht="15">
      <c r="A25" s="252" t="s">
        <v>19</v>
      </c>
      <c r="B25" s="252">
        <v>2121</v>
      </c>
      <c r="C25" s="249">
        <v>288357</v>
      </c>
      <c r="D25" s="250" t="s">
        <v>173</v>
      </c>
      <c r="E25" s="251" t="s">
        <v>174</v>
      </c>
      <c r="F25" s="249" t="s">
        <v>175</v>
      </c>
      <c r="G25" s="268">
        <v>1158</v>
      </c>
      <c r="H25" s="249" t="s">
        <v>82</v>
      </c>
      <c r="I25" s="249" t="s">
        <v>85</v>
      </c>
      <c r="J25" s="259">
        <v>1.39</v>
      </c>
      <c r="K25" s="259">
        <v>1.23</v>
      </c>
      <c r="L25" s="249" t="s">
        <v>158</v>
      </c>
      <c r="M25" s="103"/>
      <c r="N25" s="275"/>
    </row>
    <row r="26" spans="1:14">
      <c r="A26" s="248" t="s">
        <v>13</v>
      </c>
      <c r="B26" s="248">
        <v>2094</v>
      </c>
      <c r="C26" s="249">
        <v>288420</v>
      </c>
      <c r="D26" s="250" t="s">
        <v>176</v>
      </c>
      <c r="E26" s="251" t="s">
        <v>177</v>
      </c>
      <c r="F26" s="249" t="s">
        <v>175</v>
      </c>
      <c r="G26" s="268">
        <v>1224</v>
      </c>
      <c r="H26" s="249" t="s">
        <v>82</v>
      </c>
      <c r="I26" s="249" t="s">
        <v>90</v>
      </c>
      <c r="J26" s="259">
        <v>1.4</v>
      </c>
      <c r="K26" s="259">
        <v>1.23</v>
      </c>
      <c r="L26" s="249" t="s">
        <v>158</v>
      </c>
      <c r="M26" s="103"/>
      <c r="N26" s="275"/>
    </row>
    <row r="27" spans="1:14">
      <c r="A27" s="248" t="s">
        <v>13</v>
      </c>
      <c r="B27" s="248">
        <v>2095</v>
      </c>
      <c r="C27" s="249">
        <v>288430</v>
      </c>
      <c r="D27" s="250" t="s">
        <v>176</v>
      </c>
      <c r="E27" s="251" t="s">
        <v>177</v>
      </c>
      <c r="F27" s="249" t="s">
        <v>175</v>
      </c>
      <c r="G27" s="249">
        <v>530</v>
      </c>
      <c r="H27" s="249" t="s">
        <v>82</v>
      </c>
      <c r="I27" s="249" t="s">
        <v>85</v>
      </c>
      <c r="J27" s="259">
        <v>1.4</v>
      </c>
      <c r="K27" s="259">
        <v>1.23</v>
      </c>
      <c r="L27" s="249" t="s">
        <v>158</v>
      </c>
      <c r="M27" s="103"/>
      <c r="N27" s="275"/>
    </row>
    <row r="28" spans="1:14" ht="15">
      <c r="A28" s="252" t="s">
        <v>19</v>
      </c>
      <c r="B28" s="252">
        <v>2124</v>
      </c>
      <c r="C28" s="249">
        <v>288449</v>
      </c>
      <c r="D28" s="250" t="s">
        <v>176</v>
      </c>
      <c r="E28" s="251" t="s">
        <v>177</v>
      </c>
      <c r="F28" s="249" t="s">
        <v>175</v>
      </c>
      <c r="G28" s="249">
        <v>480</v>
      </c>
      <c r="H28" s="249" t="s">
        <v>82</v>
      </c>
      <c r="I28" s="249" t="s">
        <v>85</v>
      </c>
      <c r="J28" s="259">
        <v>1.4</v>
      </c>
      <c r="K28" s="259">
        <v>1.23</v>
      </c>
      <c r="L28" s="249" t="s">
        <v>158</v>
      </c>
      <c r="M28" s="103"/>
      <c r="N28" s="275"/>
    </row>
    <row r="29" spans="1:14">
      <c r="A29" s="270"/>
      <c r="B29" s="270"/>
      <c r="C29" s="270"/>
      <c r="D29" s="270"/>
      <c r="E29" s="279"/>
      <c r="F29" s="270"/>
      <c r="G29" s="280">
        <v>6354</v>
      </c>
      <c r="H29" s="270"/>
      <c r="I29" s="270"/>
      <c r="J29" s="270"/>
      <c r="K29" s="270"/>
      <c r="L29" s="270"/>
      <c r="M29" s="275"/>
      <c r="N29" s="275"/>
    </row>
    <row r="30" spans="1:14" ht="24">
      <c r="A30" s="248" t="s">
        <v>13</v>
      </c>
      <c r="B30" s="248">
        <v>2090</v>
      </c>
      <c r="C30" s="249">
        <v>288366</v>
      </c>
      <c r="D30" s="250" t="s">
        <v>178</v>
      </c>
      <c r="E30" s="251" t="s">
        <v>179</v>
      </c>
      <c r="F30" s="249" t="s">
        <v>180</v>
      </c>
      <c r="G30" s="249">
        <v>588</v>
      </c>
      <c r="H30" s="249" t="s">
        <v>82</v>
      </c>
      <c r="I30" s="249" t="s">
        <v>83</v>
      </c>
      <c r="J30" s="259">
        <v>1.39</v>
      </c>
      <c r="K30" s="259">
        <v>1.23</v>
      </c>
      <c r="L30" s="249" t="s">
        <v>158</v>
      </c>
      <c r="M30" s="103"/>
      <c r="N30" s="275"/>
    </row>
    <row r="31" spans="1:14" ht="24">
      <c r="A31" s="248" t="s">
        <v>13</v>
      </c>
      <c r="B31" s="248">
        <v>2091</v>
      </c>
      <c r="C31" s="249">
        <v>288375</v>
      </c>
      <c r="D31" s="250" t="s">
        <v>178</v>
      </c>
      <c r="E31" s="251" t="s">
        <v>179</v>
      </c>
      <c r="F31" s="249" t="s">
        <v>180</v>
      </c>
      <c r="G31" s="249">
        <v>551</v>
      </c>
      <c r="H31" s="249" t="s">
        <v>82</v>
      </c>
      <c r="I31" s="249" t="s">
        <v>85</v>
      </c>
      <c r="J31" s="259">
        <v>1.39</v>
      </c>
      <c r="K31" s="259">
        <v>1.23</v>
      </c>
      <c r="L31" s="249" t="s">
        <v>158</v>
      </c>
      <c r="M31" s="103"/>
      <c r="N31" s="275"/>
    </row>
    <row r="32" spans="1:14" ht="24">
      <c r="A32" s="252" t="s">
        <v>19</v>
      </c>
      <c r="B32" s="252">
        <v>2122</v>
      </c>
      <c r="C32" s="249">
        <v>288384</v>
      </c>
      <c r="D32" s="250" t="s">
        <v>178</v>
      </c>
      <c r="E32" s="251" t="s">
        <v>179</v>
      </c>
      <c r="F32" s="249" t="s">
        <v>180</v>
      </c>
      <c r="G32" s="249">
        <v>446</v>
      </c>
      <c r="H32" s="249" t="s">
        <v>82</v>
      </c>
      <c r="I32" s="249" t="s">
        <v>85</v>
      </c>
      <c r="J32" s="259">
        <v>1.39</v>
      </c>
      <c r="K32" s="259">
        <v>1.23</v>
      </c>
      <c r="L32" s="249" t="s">
        <v>158</v>
      </c>
      <c r="M32" s="103"/>
      <c r="N32" s="275"/>
    </row>
    <row r="33" spans="1:14">
      <c r="A33" s="248" t="s">
        <v>13</v>
      </c>
      <c r="B33" s="248">
        <v>2100</v>
      </c>
      <c r="C33" s="249">
        <v>288540</v>
      </c>
      <c r="D33" s="250" t="s">
        <v>181</v>
      </c>
      <c r="E33" s="251" t="s">
        <v>182</v>
      </c>
      <c r="F33" s="249" t="s">
        <v>180</v>
      </c>
      <c r="G33" s="249">
        <v>720</v>
      </c>
      <c r="H33" s="249" t="s">
        <v>82</v>
      </c>
      <c r="I33" s="249" t="s">
        <v>90</v>
      </c>
      <c r="J33" s="259">
        <v>1.3</v>
      </c>
      <c r="K33" s="259">
        <v>1.0900000000000001</v>
      </c>
      <c r="L33" s="249" t="s">
        <v>158</v>
      </c>
      <c r="M33" s="103"/>
      <c r="N33" s="275"/>
    </row>
    <row r="34" spans="1:14">
      <c r="A34" s="248" t="s">
        <v>13</v>
      </c>
      <c r="B34" s="248">
        <v>2101</v>
      </c>
      <c r="C34" s="249">
        <v>288559</v>
      </c>
      <c r="D34" s="250" t="s">
        <v>181</v>
      </c>
      <c r="E34" s="251" t="s">
        <v>182</v>
      </c>
      <c r="F34" s="249" t="s">
        <v>180</v>
      </c>
      <c r="G34" s="249">
        <v>456</v>
      </c>
      <c r="H34" s="249" t="s">
        <v>82</v>
      </c>
      <c r="I34" s="249" t="s">
        <v>85</v>
      </c>
      <c r="J34" s="259">
        <v>1.3</v>
      </c>
      <c r="K34" s="259">
        <v>1.0900000000000001</v>
      </c>
      <c r="L34" s="249" t="s">
        <v>158</v>
      </c>
      <c r="M34" s="103"/>
      <c r="N34" s="275"/>
    </row>
    <row r="35" spans="1:14" ht="15">
      <c r="A35" s="252" t="s">
        <v>19</v>
      </c>
      <c r="B35" s="252">
        <v>2127</v>
      </c>
      <c r="C35" s="249">
        <v>288568</v>
      </c>
      <c r="D35" s="250" t="s">
        <v>181</v>
      </c>
      <c r="E35" s="251" t="s">
        <v>182</v>
      </c>
      <c r="F35" s="249" t="s">
        <v>180</v>
      </c>
      <c r="G35" s="249">
        <v>247</v>
      </c>
      <c r="H35" s="249" t="s">
        <v>82</v>
      </c>
      <c r="I35" s="249" t="s">
        <v>85</v>
      </c>
      <c r="J35" s="259">
        <v>1.3</v>
      </c>
      <c r="K35" s="259">
        <v>1.0900000000000001</v>
      </c>
      <c r="L35" s="249" t="s">
        <v>158</v>
      </c>
      <c r="M35" s="103"/>
      <c r="N35" s="275"/>
    </row>
    <row r="36" spans="1:14" ht="15">
      <c r="A36" s="270"/>
      <c r="B36" s="270"/>
      <c r="C36" s="270"/>
      <c r="D36" s="270"/>
      <c r="E36" s="279"/>
      <c r="F36" s="270"/>
      <c r="G36" s="281">
        <v>3008</v>
      </c>
      <c r="H36" s="270"/>
      <c r="I36" s="270"/>
      <c r="J36" s="270"/>
      <c r="K36" s="270"/>
      <c r="L36" s="270"/>
      <c r="M36" s="275"/>
      <c r="N36" s="275"/>
    </row>
    <row r="37" spans="1:14" ht="24">
      <c r="A37" s="248" t="s">
        <v>13</v>
      </c>
      <c r="B37" s="248">
        <v>2093</v>
      </c>
      <c r="C37" s="249">
        <v>288402</v>
      </c>
      <c r="D37" s="250" t="s">
        <v>183</v>
      </c>
      <c r="E37" s="251" t="s">
        <v>184</v>
      </c>
      <c r="F37" s="249" t="s">
        <v>175</v>
      </c>
      <c r="G37" s="268">
        <v>1150</v>
      </c>
      <c r="H37" s="249" t="s">
        <v>82</v>
      </c>
      <c r="I37" s="249" t="s">
        <v>83</v>
      </c>
      <c r="J37" s="259">
        <v>1.3</v>
      </c>
      <c r="K37" s="259">
        <v>1.1299999999999999</v>
      </c>
      <c r="L37" s="249" t="s">
        <v>158</v>
      </c>
      <c r="M37" s="103"/>
      <c r="N37" s="275"/>
    </row>
    <row r="38" spans="1:14" ht="24">
      <c r="A38" s="248" t="s">
        <v>13</v>
      </c>
      <c r="B38" s="248">
        <v>2092</v>
      </c>
      <c r="C38" s="249">
        <v>288393</v>
      </c>
      <c r="D38" s="250" t="s">
        <v>183</v>
      </c>
      <c r="E38" s="251" t="s">
        <v>184</v>
      </c>
      <c r="F38" s="249" t="s">
        <v>175</v>
      </c>
      <c r="G38" s="268">
        <v>1176</v>
      </c>
      <c r="H38" s="249" t="s">
        <v>82</v>
      </c>
      <c r="I38" s="249" t="s">
        <v>85</v>
      </c>
      <c r="J38" s="259">
        <v>1.3</v>
      </c>
      <c r="K38" s="259">
        <v>1.1299999999999999</v>
      </c>
      <c r="L38" s="249" t="s">
        <v>158</v>
      </c>
      <c r="M38" s="103"/>
      <c r="N38" s="275"/>
    </row>
    <row r="39" spans="1:14" ht="24">
      <c r="A39" s="252" t="s">
        <v>19</v>
      </c>
      <c r="B39" s="252">
        <v>2123</v>
      </c>
      <c r="C39" s="249">
        <v>288411</v>
      </c>
      <c r="D39" s="250" t="s">
        <v>183</v>
      </c>
      <c r="E39" s="251" t="s">
        <v>184</v>
      </c>
      <c r="F39" s="249" t="s">
        <v>175</v>
      </c>
      <c r="G39" s="249">
        <v>909</v>
      </c>
      <c r="H39" s="249" t="s">
        <v>82</v>
      </c>
      <c r="I39" s="249" t="s">
        <v>85</v>
      </c>
      <c r="J39" s="259">
        <v>1.3</v>
      </c>
      <c r="K39" s="259">
        <v>1.1299999999999999</v>
      </c>
      <c r="L39" s="249" t="s">
        <v>158</v>
      </c>
      <c r="M39" s="103"/>
      <c r="N39" s="275"/>
    </row>
    <row r="40" spans="1:14" ht="15">
      <c r="A40" s="248" t="s">
        <v>13</v>
      </c>
      <c r="B40" s="248">
        <v>2104</v>
      </c>
      <c r="C40" s="249">
        <v>288631</v>
      </c>
      <c r="D40" s="250" t="s">
        <v>185</v>
      </c>
      <c r="E40" s="251" t="s">
        <v>186</v>
      </c>
      <c r="F40" s="249" t="s">
        <v>175</v>
      </c>
      <c r="G40" s="268">
        <v>2124</v>
      </c>
      <c r="H40" s="249" t="s">
        <v>82</v>
      </c>
      <c r="I40" s="249" t="s">
        <v>90</v>
      </c>
      <c r="J40" s="259">
        <v>1.38</v>
      </c>
      <c r="K40" s="259">
        <v>1.2</v>
      </c>
      <c r="L40" s="249" t="s">
        <v>158</v>
      </c>
      <c r="M40" s="253"/>
      <c r="N40" s="253"/>
    </row>
    <row r="41" spans="1:14" ht="15">
      <c r="A41" s="248" t="s">
        <v>13</v>
      </c>
      <c r="B41" s="248">
        <v>2105</v>
      </c>
      <c r="C41" s="249">
        <v>288640</v>
      </c>
      <c r="D41" s="250" t="s">
        <v>185</v>
      </c>
      <c r="E41" s="251" t="s">
        <v>186</v>
      </c>
      <c r="F41" s="249" t="s">
        <v>175</v>
      </c>
      <c r="G41" s="249">
        <v>891</v>
      </c>
      <c r="H41" s="249" t="s">
        <v>82</v>
      </c>
      <c r="I41" s="249" t="s">
        <v>85</v>
      </c>
      <c r="J41" s="259">
        <v>1.38</v>
      </c>
      <c r="K41" s="259">
        <v>1.2</v>
      </c>
      <c r="L41" s="249" t="s">
        <v>158</v>
      </c>
      <c r="M41" s="253"/>
      <c r="N41" s="253"/>
    </row>
    <row r="42" spans="1:14" ht="15">
      <c r="A42" s="252" t="s">
        <v>19</v>
      </c>
      <c r="B42" s="282">
        <v>2129</v>
      </c>
      <c r="C42" s="278">
        <v>288650</v>
      </c>
      <c r="D42" s="250" t="s">
        <v>185</v>
      </c>
      <c r="E42" s="251" t="s">
        <v>186</v>
      </c>
      <c r="F42" s="249" t="s">
        <v>175</v>
      </c>
      <c r="G42" s="249">
        <v>272</v>
      </c>
      <c r="H42" s="249" t="s">
        <v>82</v>
      </c>
      <c r="I42" s="249" t="s">
        <v>85</v>
      </c>
      <c r="J42" s="259">
        <v>1.38</v>
      </c>
      <c r="K42" s="259">
        <v>1.2</v>
      </c>
      <c r="L42" s="249" t="s">
        <v>158</v>
      </c>
      <c r="M42" s="253"/>
      <c r="N42" s="253"/>
    </row>
    <row r="43" spans="1:14">
      <c r="A43" s="275"/>
      <c r="B43" s="275"/>
      <c r="C43" s="275"/>
      <c r="D43" s="275"/>
      <c r="E43" s="276"/>
      <c r="F43" s="275"/>
      <c r="G43" s="278">
        <v>6522</v>
      </c>
      <c r="H43" s="275"/>
      <c r="I43" s="275"/>
      <c r="J43" s="275"/>
      <c r="K43" s="275"/>
      <c r="L43" s="275"/>
      <c r="M43" s="275"/>
      <c r="N43" s="275"/>
    </row>
    <row r="44" spans="1:14">
      <c r="A44" s="248" t="s">
        <v>13</v>
      </c>
      <c r="B44" s="248">
        <v>2098</v>
      </c>
      <c r="C44" s="249">
        <v>288512</v>
      </c>
      <c r="D44" s="250" t="s">
        <v>187</v>
      </c>
      <c r="E44" s="251" t="s">
        <v>188</v>
      </c>
      <c r="F44" s="249" t="s">
        <v>180</v>
      </c>
      <c r="G44" s="249">
        <v>637</v>
      </c>
      <c r="H44" s="249" t="s">
        <v>82</v>
      </c>
      <c r="I44" s="249" t="s">
        <v>83</v>
      </c>
      <c r="J44" s="259">
        <v>1.47</v>
      </c>
      <c r="K44" s="259">
        <v>1.27</v>
      </c>
      <c r="L44" s="249" t="s">
        <v>158</v>
      </c>
      <c r="M44" s="103"/>
      <c r="N44" s="275"/>
    </row>
    <row r="45" spans="1:14">
      <c r="A45" s="248" t="s">
        <v>13</v>
      </c>
      <c r="B45" s="248">
        <v>2099</v>
      </c>
      <c r="C45" s="249">
        <v>288521</v>
      </c>
      <c r="D45" s="250" t="s">
        <v>187</v>
      </c>
      <c r="E45" s="251" t="s">
        <v>188</v>
      </c>
      <c r="F45" s="249" t="s">
        <v>180</v>
      </c>
      <c r="G45" s="249">
        <v>923</v>
      </c>
      <c r="H45" s="249" t="s">
        <v>82</v>
      </c>
      <c r="I45" s="249" t="s">
        <v>85</v>
      </c>
      <c r="J45" s="259">
        <v>1.47</v>
      </c>
      <c r="K45" s="259">
        <v>1.27</v>
      </c>
      <c r="L45" s="249" t="s">
        <v>158</v>
      </c>
      <c r="M45" s="103"/>
      <c r="N45" s="275"/>
    </row>
    <row r="46" spans="1:14" ht="15">
      <c r="A46" s="252" t="s">
        <v>19</v>
      </c>
      <c r="B46" s="252">
        <v>2126</v>
      </c>
      <c r="C46" s="249">
        <v>288530</v>
      </c>
      <c r="D46" s="250" t="s">
        <v>187</v>
      </c>
      <c r="E46" s="251" t="s">
        <v>188</v>
      </c>
      <c r="F46" s="249" t="s">
        <v>180</v>
      </c>
      <c r="G46" s="249">
        <v>473</v>
      </c>
      <c r="H46" s="249" t="s">
        <v>82</v>
      </c>
      <c r="I46" s="249" t="s">
        <v>85</v>
      </c>
      <c r="J46" s="259">
        <v>1.47</v>
      </c>
      <c r="K46" s="259">
        <v>1.27</v>
      </c>
      <c r="L46" s="249" t="s">
        <v>158</v>
      </c>
      <c r="M46" s="103"/>
      <c r="N46" s="275"/>
    </row>
    <row r="47" spans="1:14" ht="24">
      <c r="A47" s="248" t="s">
        <v>13</v>
      </c>
      <c r="B47" s="248">
        <v>2102</v>
      </c>
      <c r="C47" s="249">
        <v>288604</v>
      </c>
      <c r="D47" s="250" t="s">
        <v>189</v>
      </c>
      <c r="E47" s="251" t="s">
        <v>190</v>
      </c>
      <c r="F47" s="249" t="s">
        <v>180</v>
      </c>
      <c r="G47" s="268">
        <v>1617</v>
      </c>
      <c r="H47" s="249" t="s">
        <v>82</v>
      </c>
      <c r="I47" s="249" t="s">
        <v>83</v>
      </c>
      <c r="J47" s="259">
        <v>1.54</v>
      </c>
      <c r="K47" s="259">
        <v>1.35</v>
      </c>
      <c r="L47" s="249" t="s">
        <v>158</v>
      </c>
      <c r="M47" s="103"/>
      <c r="N47" s="275"/>
    </row>
    <row r="48" spans="1:14" ht="24">
      <c r="A48" s="248" t="s">
        <v>13</v>
      </c>
      <c r="B48" s="248">
        <v>2103</v>
      </c>
      <c r="C48" s="249">
        <v>288613</v>
      </c>
      <c r="D48" s="250" t="s">
        <v>189</v>
      </c>
      <c r="E48" s="251" t="s">
        <v>190</v>
      </c>
      <c r="F48" s="249" t="s">
        <v>180</v>
      </c>
      <c r="G48" s="268">
        <v>2015</v>
      </c>
      <c r="H48" s="249" t="s">
        <v>82</v>
      </c>
      <c r="I48" s="249" t="s">
        <v>85</v>
      </c>
      <c r="J48" s="259">
        <v>1.54</v>
      </c>
      <c r="K48" s="259">
        <v>1.35</v>
      </c>
      <c r="L48" s="249" t="s">
        <v>158</v>
      </c>
      <c r="M48" s="103"/>
      <c r="N48" s="275"/>
    </row>
    <row r="49" spans="1:14" ht="24">
      <c r="A49" s="252" t="s">
        <v>19</v>
      </c>
      <c r="B49" s="252">
        <v>2128</v>
      </c>
      <c r="C49" s="249">
        <v>288622</v>
      </c>
      <c r="D49" s="250" t="s">
        <v>189</v>
      </c>
      <c r="E49" s="251" t="s">
        <v>190</v>
      </c>
      <c r="F49" s="249" t="s">
        <v>180</v>
      </c>
      <c r="G49" s="249">
        <v>691</v>
      </c>
      <c r="H49" s="249" t="s">
        <v>82</v>
      </c>
      <c r="I49" s="249" t="s">
        <v>85</v>
      </c>
      <c r="J49" s="259">
        <v>1.54</v>
      </c>
      <c r="K49" s="259">
        <v>1.35</v>
      </c>
      <c r="L49" s="249" t="s">
        <v>158</v>
      </c>
      <c r="M49" s="103"/>
      <c r="N49" s="275"/>
    </row>
    <row r="50" spans="1:14">
      <c r="A50" s="275"/>
      <c r="B50" s="275"/>
      <c r="C50" s="275"/>
      <c r="D50" s="275"/>
      <c r="E50" s="275"/>
      <c r="F50" s="275"/>
      <c r="G50" s="278">
        <v>6356</v>
      </c>
      <c r="H50" s="275"/>
      <c r="I50" s="275"/>
      <c r="J50" s="275"/>
      <c r="K50" s="275"/>
      <c r="L50" s="275"/>
      <c r="M50" s="275"/>
      <c r="N50" s="275"/>
    </row>
  </sheetData>
  <phoneticPr fontId="91" type="noConversion"/>
  <hyperlinks>
    <hyperlink ref="A4" r:id="rId1"/>
    <hyperlink ref="A7" r:id="rId2"/>
    <hyperlink ref="A11" r:id="rId3"/>
    <hyperlink ref="A14" r:id="rId4"/>
    <hyperlink ref="A18" r:id="rId5"/>
    <hyperlink ref="A21" r:id="rId6"/>
    <hyperlink ref="A25" r:id="rId7"/>
    <hyperlink ref="A28" r:id="rId8"/>
    <hyperlink ref="A32" r:id="rId9"/>
    <hyperlink ref="A35" r:id="rId10"/>
    <hyperlink ref="A39" r:id="rId11"/>
    <hyperlink ref="A42" r:id="rId12"/>
    <hyperlink ref="A46" r:id="rId13"/>
    <hyperlink ref="A49" r:id="rId14"/>
  </hyperlinks>
  <pageMargins left="0.118055555555556" right="0.118055555555556" top="0.39305555555555599" bottom="0.35416666666666702" header="0.31388888888888899" footer="0.313888888888888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3</vt:i4>
      </vt:variant>
    </vt:vector>
  </HeadingPairs>
  <TitlesOfParts>
    <vt:vector size="35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3.11x fashion</vt:lpstr>
      <vt:lpstr>3.11x micro</vt:lpstr>
      <vt:lpstr>4.8x basic-8500PCS</vt:lpstr>
      <vt:lpstr>4.1x fashion</vt:lpstr>
      <vt:lpstr>4.1x micro</vt:lpstr>
      <vt:lpstr>4.1x cheeky</vt:lpstr>
      <vt:lpstr>4.1 x fashion(2)</vt:lpstr>
      <vt:lpstr>basic 4.8x-8850pcs</vt:lpstr>
      <vt:lpstr>basic 5.6x-8809</vt:lpstr>
      <vt:lpstr>5.6x fashion</vt:lpstr>
      <vt:lpstr>5.27x basic</vt:lpstr>
      <vt:lpstr>6.17x basic</vt:lpstr>
      <vt:lpstr>4.10X AIR QUICK ORDER</vt:lpstr>
      <vt:lpstr>6.17X fashion panty</vt:lpstr>
      <vt:lpstr>7.8X basic panty</vt:lpstr>
      <vt:lpstr>7.29X basic panty</vt:lpstr>
      <vt:lpstr>6.17X micro panty</vt:lpstr>
      <vt:lpstr>7.8X CHEEKY</vt:lpstr>
      <vt:lpstr>7.8X MICRO X</vt:lpstr>
      <vt:lpstr>7.15X FASHION</vt:lpstr>
      <vt:lpstr>8.5X BASIC </vt:lpstr>
      <vt:lpstr>8.5X FASHION</vt:lpstr>
      <vt:lpstr>9.16X MICRO X PANTY</vt:lpstr>
      <vt:lpstr>9.3x BASIC </vt:lpstr>
      <vt:lpstr>' 3.11x basic'!Print_Area</vt:lpstr>
      <vt:lpstr>'3.11x fashion'!Print_Area</vt:lpstr>
      <vt:lpstr>'4.8x basic-8500PCS'!Print_Area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2019-04-03T07:04:00Z</cp:lastPrinted>
  <dcterms:created xsi:type="dcterms:W3CDTF">2018-11-23T02:39:00Z</dcterms:created>
  <dcterms:modified xsi:type="dcterms:W3CDTF">2019-07-17T04:35:39Z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