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065" activeTab="2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Sheet1" sheetId="1" r:id="rId9"/>
    <sheet name="Sheet2" sheetId="2" r:id="rId10"/>
    <sheet name="Sheet3" sheetId="3" r:id="rId11"/>
  </sheets>
  <calcPr calcId="144525"/>
</workbook>
</file>

<file path=xl/calcChain.xml><?xml version="1.0" encoding="utf-8"?>
<calcChain xmlns="http://schemas.openxmlformats.org/spreadsheetml/2006/main">
  <c r="J79" i="13"/>
  <c r="J70"/>
  <c r="J66"/>
  <c r="J63"/>
  <c r="J60"/>
  <c r="J50"/>
  <c r="J46"/>
  <c r="J43"/>
  <c r="J30"/>
  <c r="J26"/>
  <c r="J23"/>
  <c r="J20"/>
  <c r="J17"/>
  <c r="J14"/>
  <c r="J11"/>
  <c r="J8"/>
  <c r="J5"/>
  <c r="F19" i="11"/>
  <c r="F17"/>
  <c r="F13"/>
  <c r="F9"/>
  <c r="F5"/>
  <c r="F54" i="12"/>
  <c r="F52"/>
  <c r="F45"/>
  <c r="F38"/>
  <c r="F28"/>
  <c r="F21"/>
  <c r="F14"/>
  <c r="K64" i="8"/>
  <c r="H64"/>
  <c r="K61"/>
  <c r="J61"/>
  <c r="I61"/>
  <c r="H61"/>
  <c r="K45"/>
  <c r="J45"/>
  <c r="I45"/>
  <c r="H45"/>
  <c r="K21"/>
  <c r="J21"/>
  <c r="I21"/>
  <c r="H21"/>
  <c r="F16" i="7"/>
  <c r="F14"/>
  <c r="F7"/>
  <c r="F15" i="6"/>
  <c r="F66" i="5"/>
  <c r="F58"/>
  <c r="F56"/>
  <c r="F49"/>
  <c r="F43"/>
  <c r="F34"/>
  <c r="F28"/>
  <c r="F21"/>
  <c r="F14"/>
  <c r="F7"/>
  <c r="F54" i="4"/>
</calcChain>
</file>

<file path=xl/sharedStrings.xml><?xml version="1.0" encoding="utf-8"?>
<sst xmlns="http://schemas.openxmlformats.org/spreadsheetml/2006/main" count="1476" uniqueCount="152">
  <si>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</si>
  <si>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</si>
  <si>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</si>
  <si>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</si>
  <si>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</si>
  <si>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</si>
  <si>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</si>
  <si>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</si>
  <si>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</si>
  <si>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</si>
  <si>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</si>
  <si>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</si>
  <si>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</si>
  <si>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</si>
  <si>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</si>
  <si>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</si>
  <si>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</si>
  <si>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</si>
  <si>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</si>
  <si>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</si>
  <si>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</si>
  <si>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</si>
  <si>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</si>
  <si>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</si>
  <si>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</si>
  <si>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</si>
  <si>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</si>
  <si>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</si>
  <si>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</si>
  <si>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</si>
  <si>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</si>
  <si>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</si>
  <si>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</si>
  <si>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</si>
  <si>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</si>
  <si>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</si>
  <si>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</si>
  <si>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</si>
  <si>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</si>
  <si>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</si>
  <si>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</si>
  <si>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</si>
  <si>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</si>
  <si>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</si>
  <si>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</si>
  <si>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</si>
  <si>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</si>
  <si>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</si>
  <si>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</si>
  <si>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</si>
  <si>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</si>
  <si>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</si>
  <si>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</si>
  <si>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</si>
  <si>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</si>
  <si>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</si>
  <si>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</si>
  <si>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</si>
  <si>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</si>
  <si>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</si>
  <si>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</si>
  <si>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</si>
  <si>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</si>
  <si>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</si>
  <si>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</si>
  <si>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</si>
  <si>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</si>
  <si>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</si>
  <si>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</si>
  <si>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</si>
  <si>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</si>
  <si>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</si>
  <si>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</si>
  <si>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</si>
  <si>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</si>
  <si>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</si>
  <si>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</si>
  <si>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</si>
  <si>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</si>
  <si>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</si>
  <si>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</si>
  <si>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</si>
  <si>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</si>
  <si>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</si>
  <si>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</si>
  <si>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</si>
  <si>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</si>
  <si>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</si>
  <si>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</si>
  <si>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</si>
  <si>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</si>
  <si>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</si>
  <si>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</si>
  <si>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</si>
  <si>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</si>
  <si>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</si>
  <si>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</si>
  <si>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</si>
  <si>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</si>
  <si>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</si>
  <si>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</si>
  <si>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</si>
  <si>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</si>
  <si>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</si>
  <si>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</si>
  <si>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</si>
  <si>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</si>
  <si>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</si>
  <si>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</si>
  <si>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</si>
  <si>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</si>
  <si>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</si>
  <si>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</si>
  <si>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</si>
  <si>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</si>
  <si>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</si>
  <si>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</si>
  <si>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</si>
  <si>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</si>
  <si>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</si>
  <si>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</si>
  <si>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</si>
  <si>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</si>
  <si>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</si>
  <si>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</si>
  <si>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</si>
  <si>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</si>
  <si>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</si>
  <si>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</si>
  <si>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</si>
  <si>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</si>
  <si>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</si>
  <si>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</si>
  <si>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</si>
  <si>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</si>
  <si>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</si>
  <si>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</si>
  <si>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</si>
  <si>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</si>
  <si>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</si>
  <si>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</si>
  <si>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</si>
  <si>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</si>
  <si>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</si>
  <si>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</si>
  <si>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</si>
  <si>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</si>
  <si>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</si>
  <si>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</si>
  <si>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</si>
  <si>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</si>
  <si>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Grand TTL:</t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</si>
</sst>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#,##0_ "/>
    <numFmt numFmtId="178" formatCode="&quot;US$&quot;#,##0.00;\-&quot;US$&quot;#,##0.00"/>
    <numFmt numFmtId="179" formatCode="#,##0_);[Red]\(#,##0\)"/>
    <numFmt numFmtId="180" formatCode="&quot;US$&quot;#,##0.00_);[Red]\(&quot;US$&quot;#,##0.00\)"/>
  </numFmts>
  <fonts count="2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</font>
    <font>
      <u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</font>
    <font>
      <u/>
      <sz val="12"/>
      <color rgb="FF800080"/>
      <name val="Times New Roman"/>
      <family val="1"/>
    </font>
    <font>
      <b/>
      <sz val="12"/>
      <name val="Times New Roman"/>
    </font>
    <font>
      <b/>
      <sz val="12"/>
      <color rgb="FFFF0000"/>
      <name val="Times New Roman"/>
    </font>
    <font>
      <b/>
      <sz val="12"/>
      <color rgb="FFFF0000"/>
      <name val="Times New Roman"/>
      <family val="1"/>
    </font>
    <font>
      <sz val="10"/>
      <name val="Arial"/>
      <family val="2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1A0C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9" fillId="0" borderId="0">
      <alignment vertical="center"/>
    </xf>
    <xf numFmtId="0" fontId="14" fillId="0" borderId="0"/>
    <xf numFmtId="0" fontId="17" fillId="0" borderId="0"/>
  </cellStyleXfs>
  <cellXfs count="173">
    <xf numFmtId="0" fontId="0" fillId="0" borderId="0" xfId="0">
      <alignment vertical="center"/>
    </xf>
    <xf numFmtId="0" fontId="1" fillId="2" borderId="0" xfId="2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>
      <alignment vertical="center"/>
    </xf>
    <xf numFmtId="0" fontId="1" fillId="2" borderId="1" xfId="3" applyNumberFormat="1" applyFont="1" applyFill="1" applyBorder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77" fontId="1" fillId="2" borderId="1" xfId="3" applyNumberFormat="1" applyFont="1" applyFill="1" applyBorder="1" applyAlignment="1">
      <alignment horizontal="center" vertical="center" wrapText="1"/>
    </xf>
    <xf numFmtId="178" fontId="1" fillId="4" borderId="1" xfId="3" applyNumberFormat="1" applyFont="1" applyFill="1" applyBorder="1" applyAlignment="1">
      <alignment horizontal="center" vertical="center" wrapText="1"/>
    </xf>
    <xf numFmtId="14" fontId="1" fillId="2" borderId="1" xfId="3" applyNumberFormat="1" applyFont="1" applyFill="1" applyBorder="1" applyAlignment="1">
      <alignment horizontal="center" vertical="center"/>
    </xf>
    <xf numFmtId="176" fontId="1" fillId="2" borderId="1" xfId="3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3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1" fillId="0" borderId="0" xfId="2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7" fillId="5" borderId="0" xfId="8" applyFont="1" applyFill="1" applyBorder="1" applyAlignment="1">
      <alignment horizontal="center" vertical="center"/>
    </xf>
    <xf numFmtId="0" fontId="1" fillId="3" borderId="0" xfId="6" applyFont="1" applyFill="1">
      <alignment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179" fontId="1" fillId="0" borderId="0" xfId="6" applyNumberFormat="1" applyFont="1" applyAlignment="1">
      <alignment horizontal="center" vertical="center"/>
    </xf>
    <xf numFmtId="49" fontId="1" fillId="0" borderId="0" xfId="6" applyNumberFormat="1" applyFont="1" applyAlignment="1">
      <alignment horizontal="center" vertical="center"/>
    </xf>
    <xf numFmtId="178" fontId="1" fillId="0" borderId="0" xfId="6" applyNumberFormat="1" applyFont="1" applyAlignment="1">
      <alignment horizontal="center" vertical="center"/>
    </xf>
    <xf numFmtId="180" fontId="1" fillId="0" borderId="0" xfId="6" applyNumberFormat="1" applyFont="1" applyAlignment="1">
      <alignment horizontal="center" vertical="center"/>
    </xf>
    <xf numFmtId="14" fontId="1" fillId="0" borderId="0" xfId="6" applyNumberFormat="1" applyFont="1" applyAlignment="1">
      <alignment horizontal="center" vertical="center"/>
    </xf>
    <xf numFmtId="176" fontId="1" fillId="0" borderId="0" xfId="6" applyNumberFormat="1" applyFont="1">
      <alignment vertical="center"/>
    </xf>
    <xf numFmtId="0" fontId="7" fillId="5" borderId="1" xfId="8" applyFont="1" applyFill="1" applyBorder="1" applyAlignment="1">
      <alignment horizontal="center" vertical="center"/>
    </xf>
    <xf numFmtId="49" fontId="7" fillId="5" borderId="1" xfId="8" applyNumberFormat="1" applyFont="1" applyFill="1" applyBorder="1" applyAlignment="1">
      <alignment horizontal="center" vertical="center"/>
    </xf>
    <xf numFmtId="179" fontId="7" fillId="5" borderId="1" xfId="8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/>
    </xf>
    <xf numFmtId="49" fontId="1" fillId="0" borderId="1" xfId="6" applyNumberFormat="1" applyFont="1" applyBorder="1" applyAlignment="1">
      <alignment horizontal="center" vertical="center"/>
    </xf>
    <xf numFmtId="179" fontId="1" fillId="0" borderId="1" xfId="6" applyNumberFormat="1" applyFont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3" borderId="1" xfId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1" fillId="3" borderId="1" xfId="6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9" fontId="1" fillId="3" borderId="1" xfId="6" applyNumberFormat="1" applyFont="1" applyFill="1" applyBorder="1" applyAlignment="1">
      <alignment horizontal="center" vertical="center"/>
    </xf>
    <xf numFmtId="49" fontId="1" fillId="3" borderId="1" xfId="6" applyNumberFormat="1" applyFont="1" applyFill="1" applyBorder="1" applyAlignment="1">
      <alignment horizontal="center" vertical="center"/>
    </xf>
    <xf numFmtId="0" fontId="10" fillId="6" borderId="0" xfId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/>
    <xf numFmtId="0" fontId="11" fillId="3" borderId="0" xfId="0" applyFont="1" applyFill="1" applyAlignment="1"/>
    <xf numFmtId="0" fontId="1" fillId="0" borderId="0" xfId="6" applyFont="1" applyAlignment="1">
      <alignment horizontal="right" vertical="center"/>
    </xf>
    <xf numFmtId="178" fontId="7" fillId="5" borderId="1" xfId="8" applyNumberFormat="1" applyFont="1" applyFill="1" applyBorder="1" applyAlignment="1">
      <alignment horizontal="center" vertical="center"/>
    </xf>
    <xf numFmtId="180" fontId="7" fillId="5" borderId="1" xfId="8" applyNumberFormat="1" applyFont="1" applyFill="1" applyBorder="1" applyAlignment="1">
      <alignment horizontal="center" vertical="center"/>
    </xf>
    <xf numFmtId="14" fontId="7" fillId="5" borderId="1" xfId="8" applyNumberFormat="1" applyFont="1" applyFill="1" applyBorder="1" applyAlignment="1">
      <alignment horizontal="center" vertical="center"/>
    </xf>
    <xf numFmtId="176" fontId="7" fillId="5" borderId="1" xfId="8" applyNumberFormat="1" applyFont="1" applyFill="1" applyBorder="1" applyAlignment="1">
      <alignment horizontal="center" vertical="center"/>
    </xf>
    <xf numFmtId="178" fontId="1" fillId="0" borderId="1" xfId="6" applyNumberFormat="1" applyFont="1" applyBorder="1" applyAlignment="1">
      <alignment horizontal="center" vertical="center"/>
    </xf>
    <xf numFmtId="180" fontId="1" fillId="0" borderId="1" xfId="6" applyNumberFormat="1" applyFont="1" applyBorder="1" applyAlignment="1">
      <alignment horizontal="center" vertical="center"/>
    </xf>
    <xf numFmtId="14" fontId="1" fillId="0" borderId="1" xfId="6" applyNumberFormat="1" applyFont="1" applyBorder="1" applyAlignment="1">
      <alignment horizontal="center" vertical="center"/>
    </xf>
    <xf numFmtId="176" fontId="1" fillId="0" borderId="1" xfId="6" applyNumberFormat="1" applyFont="1" applyBorder="1">
      <alignment vertical="center"/>
    </xf>
    <xf numFmtId="178" fontId="1" fillId="3" borderId="1" xfId="6" applyNumberFormat="1" applyFont="1" applyFill="1" applyBorder="1" applyAlignment="1">
      <alignment horizontal="center" vertical="center"/>
    </xf>
    <xf numFmtId="180" fontId="1" fillId="3" borderId="1" xfId="6" applyNumberFormat="1" applyFont="1" applyFill="1" applyBorder="1" applyAlignment="1">
      <alignment horizontal="center" vertical="center"/>
    </xf>
    <xf numFmtId="14" fontId="1" fillId="3" borderId="1" xfId="6" applyNumberFormat="1" applyFont="1" applyFill="1" applyBorder="1" applyAlignment="1">
      <alignment horizontal="center" vertical="center"/>
    </xf>
    <xf numFmtId="176" fontId="1" fillId="3" borderId="1" xfId="6" applyNumberFormat="1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180" fontId="1" fillId="0" borderId="0" xfId="6" applyNumberFormat="1" applyFont="1" applyAlignment="1">
      <alignment horizontal="right" vertical="center"/>
    </xf>
    <xf numFmtId="3" fontId="9" fillId="3" borderId="1" xfId="0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176" fontId="1" fillId="0" borderId="1" xfId="6" applyNumberFormat="1" applyFont="1" applyBorder="1" applyAlignment="1">
      <alignment horizontal="center" vertical="center"/>
    </xf>
    <xf numFmtId="178" fontId="9" fillId="7" borderId="1" xfId="0" applyNumberFormat="1" applyFont="1" applyFill="1" applyBorder="1" applyAlignment="1">
      <alignment horizontal="center" vertical="center"/>
    </xf>
    <xf numFmtId="178" fontId="1" fillId="7" borderId="1" xfId="6" applyNumberFormat="1" applyFont="1" applyFill="1" applyBorder="1" applyAlignment="1">
      <alignment horizontal="center" vertical="center"/>
    </xf>
    <xf numFmtId="178" fontId="7" fillId="3" borderId="1" xfId="6" applyNumberFormat="1" applyFont="1" applyFill="1" applyBorder="1" applyAlignment="1">
      <alignment horizontal="center" vertical="center"/>
    </xf>
    <xf numFmtId="178" fontId="1" fillId="0" borderId="0" xfId="6" applyNumberFormat="1" applyFont="1" applyAlignment="1">
      <alignment horizontal="right" vertical="center"/>
    </xf>
    <xf numFmtId="0" fontId="7" fillId="2" borderId="0" xfId="2" applyNumberFormat="1" applyFont="1" applyFill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78" fontId="7" fillId="4" borderId="1" xfId="3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/>
    </xf>
    <xf numFmtId="176" fontId="7" fillId="2" borderId="1" xfId="3" applyNumberFormat="1" applyFont="1" applyFill="1" applyBorder="1" applyAlignment="1">
      <alignment horizontal="center" vertical="center"/>
    </xf>
    <xf numFmtId="178" fontId="1" fillId="0" borderId="0" xfId="2" applyNumberFormat="1" applyFont="1" applyAlignment="1">
      <alignment horizontal="right" vertical="center"/>
    </xf>
    <xf numFmtId="3" fontId="12" fillId="0" borderId="1" xfId="0" applyNumberFormat="1" applyFont="1" applyFill="1" applyBorder="1" applyAlignment="1">
      <alignment horizontal="center"/>
    </xf>
    <xf numFmtId="0" fontId="13" fillId="0" borderId="0" xfId="0" applyFont="1">
      <alignment vertical="center"/>
    </xf>
    <xf numFmtId="0" fontId="2" fillId="8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7" fillId="2" borderId="1" xfId="3" applyFont="1" applyFill="1" applyBorder="1" applyAlignment="1">
      <alignment horizontal="center" vertical="center"/>
    </xf>
    <xf numFmtId="49" fontId="7" fillId="9" borderId="1" xfId="3" applyNumberFormat="1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left" vertical="center"/>
    </xf>
    <xf numFmtId="177" fontId="7" fillId="2" borderId="1" xfId="3" applyNumberFormat="1" applyFont="1" applyFill="1" applyBorder="1" applyAlignment="1">
      <alignment horizontal="center" vertical="center"/>
    </xf>
    <xf numFmtId="179" fontId="7" fillId="2" borderId="1" xfId="3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177" fontId="1" fillId="0" borderId="1" xfId="4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8" borderId="1" xfId="4" applyNumberFormat="1" applyFont="1" applyFill="1" applyBorder="1" applyAlignment="1" applyProtection="1">
      <alignment horizontal="center" vertical="center"/>
    </xf>
    <xf numFmtId="177" fontId="1" fillId="8" borderId="1" xfId="4" applyNumberFormat="1" applyFont="1" applyFill="1" applyBorder="1" applyAlignment="1" applyProtection="1">
      <alignment horizontal="center" vertical="center"/>
    </xf>
    <xf numFmtId="178" fontId="7" fillId="4" borderId="5" xfId="3" applyNumberFormat="1" applyFont="1" applyFill="1" applyBorder="1" applyAlignment="1">
      <alignment horizontal="center" vertical="center" wrapText="1"/>
    </xf>
    <xf numFmtId="176" fontId="7" fillId="2" borderId="1" xfId="3" applyNumberFormat="1" applyFont="1" applyFill="1" applyBorder="1" applyAlignment="1">
      <alignment horizontal="center" vertical="center" wrapText="1"/>
    </xf>
    <xf numFmtId="178" fontId="1" fillId="0" borderId="1" xfId="4" applyNumberFormat="1" applyFont="1" applyFill="1" applyBorder="1" applyAlignment="1" applyProtection="1">
      <alignment horizontal="center" vertical="center"/>
    </xf>
    <xf numFmtId="176" fontId="1" fillId="0" borderId="1" xfId="5" applyNumberFormat="1" applyFont="1" applyFill="1" applyBorder="1" applyAlignment="1">
      <alignment horizontal="center" vertical="center"/>
    </xf>
    <xf numFmtId="178" fontId="1" fillId="8" borderId="1" xfId="4" applyNumberFormat="1" applyFont="1" applyFill="1" applyBorder="1" applyAlignment="1" applyProtection="1">
      <alignment horizontal="center" vertical="center"/>
    </xf>
    <xf numFmtId="176" fontId="1" fillId="8" borderId="1" xfId="5" applyNumberFormat="1" applyFont="1" applyFill="1" applyBorder="1" applyAlignment="1">
      <alignment horizontal="center" vertical="center"/>
    </xf>
    <xf numFmtId="176" fontId="1" fillId="8" borderId="1" xfId="5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1" xfId="5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177" fontId="1" fillId="0" borderId="1" xfId="5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1" xfId="7" applyFont="1" applyFill="1" applyBorder="1" applyAlignment="1">
      <alignment horizontal="center"/>
    </xf>
    <xf numFmtId="0" fontId="1" fillId="0" borderId="0" xfId="5" applyNumberFormat="1" applyFont="1" applyFill="1" applyAlignment="1">
      <alignment horizontal="center" vertical="center"/>
    </xf>
    <xf numFmtId="0" fontId="1" fillId="0" borderId="0" xfId="5" applyNumberFormat="1" applyFont="1" applyFill="1" applyAlignment="1">
      <alignment horizontal="center"/>
    </xf>
    <xf numFmtId="0" fontId="1" fillId="0" borderId="0" xfId="5" applyNumberFormat="1" applyFont="1" applyFill="1" applyAlignment="1">
      <alignment horizontal="left"/>
    </xf>
    <xf numFmtId="177" fontId="1" fillId="0" borderId="0" xfId="5" applyNumberFormat="1" applyFont="1" applyFill="1" applyAlignment="1">
      <alignment horizontal="center" vertical="center"/>
    </xf>
    <xf numFmtId="49" fontId="1" fillId="0" borderId="0" xfId="5" applyNumberFormat="1" applyFont="1" applyFill="1" applyAlignment="1">
      <alignment horizontal="center" vertical="center"/>
    </xf>
    <xf numFmtId="0" fontId="1" fillId="0" borderId="0" xfId="7" applyFont="1" applyFill="1" applyAlignment="1">
      <alignment horizontal="center"/>
    </xf>
    <xf numFmtId="0" fontId="1" fillId="0" borderId="0" xfId="5" applyNumberFormat="1" applyFont="1" applyFill="1" applyAlignment="1">
      <alignment horizontal="right"/>
    </xf>
    <xf numFmtId="0" fontId="1" fillId="8" borderId="1" xfId="5" applyNumberFormat="1" applyFont="1" applyFill="1" applyBorder="1" applyAlignment="1">
      <alignment horizontal="center" vertical="center"/>
    </xf>
    <xf numFmtId="0" fontId="1" fillId="8" borderId="1" xfId="5" applyNumberFormat="1" applyFont="1" applyFill="1" applyBorder="1" applyAlignment="1">
      <alignment horizontal="center"/>
    </xf>
    <xf numFmtId="0" fontId="1" fillId="8" borderId="1" xfId="5" applyNumberFormat="1" applyFont="1" applyFill="1" applyBorder="1" applyAlignment="1">
      <alignment horizontal="left"/>
    </xf>
    <xf numFmtId="0" fontId="1" fillId="8" borderId="1" xfId="0" applyNumberFormat="1" applyFont="1" applyFill="1" applyBorder="1" applyAlignment="1">
      <alignment horizontal="left"/>
    </xf>
    <xf numFmtId="177" fontId="1" fillId="8" borderId="1" xfId="5" applyNumberFormat="1" applyFont="1" applyFill="1" applyBorder="1" applyAlignment="1">
      <alignment horizontal="center" vertical="center"/>
    </xf>
    <xf numFmtId="49" fontId="1" fillId="8" borderId="1" xfId="5" applyNumberFormat="1" applyFont="1" applyFill="1" applyBorder="1" applyAlignment="1">
      <alignment horizontal="center" vertical="center"/>
    </xf>
    <xf numFmtId="0" fontId="1" fillId="8" borderId="1" xfId="7" applyFont="1" applyFill="1" applyBorder="1" applyAlignment="1">
      <alignment horizontal="center"/>
    </xf>
    <xf numFmtId="178" fontId="1" fillId="0" borderId="1" xfId="5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0" xfId="5" applyNumberFormat="1" applyFont="1" applyFill="1" applyAlignment="1">
      <alignment horizontal="center"/>
    </xf>
    <xf numFmtId="176" fontId="1" fillId="0" borderId="0" xfId="5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1" fillId="8" borderId="1" xfId="5" applyNumberFormat="1" applyFont="1" applyFill="1" applyBorder="1" applyAlignment="1">
      <alignment horizontal="center"/>
    </xf>
    <xf numFmtId="176" fontId="1" fillId="8" borderId="1" xfId="0" applyNumberFormat="1" applyFont="1" applyFill="1" applyBorder="1" applyAlignment="1">
      <alignment horizontal="center" vertical="center"/>
    </xf>
    <xf numFmtId="0" fontId="1" fillId="7" borderId="1" xfId="5" applyNumberFormat="1" applyFont="1" applyFill="1" applyBorder="1" applyAlignment="1">
      <alignment horizontal="center"/>
    </xf>
    <xf numFmtId="0" fontId="1" fillId="7" borderId="1" xfId="5" applyNumberFormat="1" applyFont="1" applyFill="1" applyBorder="1" applyAlignment="1">
      <alignment horizontal="left"/>
    </xf>
    <xf numFmtId="0" fontId="1" fillId="7" borderId="1" xfId="0" applyNumberFormat="1" applyFont="1" applyFill="1" applyBorder="1" applyAlignment="1">
      <alignment horizontal="left"/>
    </xf>
    <xf numFmtId="177" fontId="1" fillId="7" borderId="1" xfId="5" applyNumberFormat="1" applyFont="1" applyFill="1" applyBorder="1" applyAlignment="1">
      <alignment horizontal="center" vertical="center"/>
    </xf>
    <xf numFmtId="49" fontId="1" fillId="7" borderId="1" xfId="5" applyNumberFormat="1" applyFont="1" applyFill="1" applyBorder="1" applyAlignment="1">
      <alignment horizontal="center" vertical="center"/>
    </xf>
    <xf numFmtId="0" fontId="1" fillId="7" borderId="1" xfId="7" applyFont="1" applyFill="1" applyBorder="1" applyAlignment="1">
      <alignment horizontal="center"/>
    </xf>
    <xf numFmtId="178" fontId="1" fillId="7" borderId="1" xfId="5" applyNumberFormat="1" applyFont="1" applyFill="1" applyBorder="1" applyAlignment="1">
      <alignment horizontal="center"/>
    </xf>
    <xf numFmtId="176" fontId="1" fillId="7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8"/>
    <cellStyle name="常规 2 2 2" xfId="3"/>
    <cellStyle name="常规 23 2" xfId="7"/>
    <cellStyle name="常规 3 2" xfId="5"/>
    <cellStyle name="常规 5 2" xfId="2"/>
    <cellStyle name="常规_4.2 x" xfId="6"/>
    <cellStyle name="超链接" xfId="1" builtinId="8"/>
    <cellStyle name="超链接_4.23 x fashion panty 2" xfId="4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 macro="" textlink="">
      <xdr:nvSpPr>
        <xdr:cNvPr id="2" name="文本框 1"/>
        <xdr:cNvSpPr txBox="1"/>
      </xdr:nvSpPr>
      <xdr:spPr>
        <a:xfrm>
          <a:off x="48895" y="11717655"/>
          <a:ext cx="6143625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OTLINE-S@H" TargetMode="External"/><Relationship Id="rId13" Type="http://schemas.openxmlformats.org/officeDocument/2006/relationships/hyperlink" Target="mailto:HOTLINE-S@H" TargetMode="External"/><Relationship Id="rId3" Type="http://schemas.openxmlformats.org/officeDocument/2006/relationships/hyperlink" Target="mailto:HOTLINE-S@H" TargetMode="External"/><Relationship Id="rId7" Type="http://schemas.openxmlformats.org/officeDocument/2006/relationships/hyperlink" Target="mailto:HOTLINE-S@H" TargetMode="External"/><Relationship Id="rId12" Type="http://schemas.openxmlformats.org/officeDocument/2006/relationships/hyperlink" Target="mailto:HOTLINE-S@H" TargetMode="External"/><Relationship Id="rId2" Type="http://schemas.openxmlformats.org/officeDocument/2006/relationships/hyperlink" Target="mailto:HOTLINE-S@H" TargetMode="External"/><Relationship Id="rId1" Type="http://schemas.openxmlformats.org/officeDocument/2006/relationships/hyperlink" Target="mailto:HOTLINE-S@H" TargetMode="External"/><Relationship Id="rId6" Type="http://schemas.openxmlformats.org/officeDocument/2006/relationships/hyperlink" Target="mailto:HOTLINE-S@H" TargetMode="External"/><Relationship Id="rId11" Type="http://schemas.openxmlformats.org/officeDocument/2006/relationships/hyperlink" Target="mailto:HOTLINE-S@H" TargetMode="External"/><Relationship Id="rId5" Type="http://schemas.openxmlformats.org/officeDocument/2006/relationships/hyperlink" Target="mailto:HOTLINE-S@H" TargetMode="External"/><Relationship Id="rId15" Type="http://schemas.openxmlformats.org/officeDocument/2006/relationships/hyperlink" Target="mailto:HOTLINE-S@H" TargetMode="External"/><Relationship Id="rId10" Type="http://schemas.openxmlformats.org/officeDocument/2006/relationships/hyperlink" Target="mailto:HOTLINE-S@H" TargetMode="External"/><Relationship Id="rId4" Type="http://schemas.openxmlformats.org/officeDocument/2006/relationships/hyperlink" Target="mailto:HOTLINE-S@H" TargetMode="External"/><Relationship Id="rId9" Type="http://schemas.openxmlformats.org/officeDocument/2006/relationships/hyperlink" Target="mailto:HOTLINE-S@H" TargetMode="External"/><Relationship Id="rId14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opLeftCell="A16" zoomScale="80" zoomScaleNormal="80" workbookViewId="0">
      <selection activeCell="I51" sqref="I51"/>
    </sheetView>
  </sheetViews>
  <sheetFormatPr defaultColWidth="9" defaultRowHeight="15.75"/>
  <cols>
    <col min="1" max="1" width="17.125" style="96" customWidth="1"/>
    <col min="2" max="2" width="7.875" style="96" customWidth="1"/>
    <col min="3" max="3" width="7.375" style="96" customWidth="1"/>
    <col min="4" max="4" width="56.125" style="96" hidden="1" customWidth="1"/>
    <col min="5" max="5" width="29.875" style="96" hidden="1" customWidth="1"/>
    <col min="6" max="6" width="9.75" style="97" customWidth="1"/>
    <col min="7" max="7" width="10.375" style="96" customWidth="1"/>
    <col min="8" max="8" width="16.75" style="96" customWidth="1"/>
    <col min="9" max="10" width="10.75" style="98" customWidth="1"/>
    <col min="11" max="11" width="13.625" style="96" customWidth="1"/>
    <col min="12" max="12" width="13.125" style="96" customWidth="1"/>
    <col min="13" max="13" width="13.75" style="96" customWidth="1"/>
    <col min="14" max="16384" width="9" style="96"/>
  </cols>
  <sheetData>
    <row r="1" spans="1:13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111" t="s">
        <v>10</v>
      </c>
      <c r="L1" s="91" t="s">
        <v>11</v>
      </c>
      <c r="M1" s="91" t="s">
        <v>12</v>
      </c>
    </row>
    <row r="2" spans="1:13" s="118" customFormat="1">
      <c r="A2" s="105" t="s">
        <v>13</v>
      </c>
      <c r="B2" s="120">
        <v>259775</v>
      </c>
      <c r="C2" s="121">
        <v>5372</v>
      </c>
      <c r="D2" s="122" t="s">
        <v>14</v>
      </c>
      <c r="E2" s="123" t="s">
        <v>15</v>
      </c>
      <c r="F2" s="124">
        <v>1911</v>
      </c>
      <c r="G2" s="125" t="s">
        <v>16</v>
      </c>
      <c r="H2" s="126" t="s">
        <v>17</v>
      </c>
      <c r="I2" s="141">
        <v>1.53</v>
      </c>
      <c r="J2" s="141">
        <v>1.33</v>
      </c>
      <c r="K2" s="113">
        <v>43479</v>
      </c>
      <c r="L2" s="113"/>
      <c r="M2" s="142"/>
    </row>
    <row r="3" spans="1:13" s="118" customFormat="1">
      <c r="A3" s="120" t="s">
        <v>13</v>
      </c>
      <c r="B3" s="120">
        <v>259784</v>
      </c>
      <c r="C3" s="121">
        <v>5372</v>
      </c>
      <c r="D3" s="122" t="s">
        <v>14</v>
      </c>
      <c r="E3" s="123" t="s">
        <v>15</v>
      </c>
      <c r="F3" s="124">
        <v>1918</v>
      </c>
      <c r="G3" s="125" t="s">
        <v>16</v>
      </c>
      <c r="H3" s="126" t="s">
        <v>18</v>
      </c>
      <c r="I3" s="141">
        <v>1.53</v>
      </c>
      <c r="J3" s="141">
        <v>1.33</v>
      </c>
      <c r="K3" s="113">
        <v>43479</v>
      </c>
      <c r="L3" s="113"/>
      <c r="M3" s="142"/>
    </row>
    <row r="4" spans="1:13" s="118" customFormat="1">
      <c r="A4" s="120" t="s">
        <v>19</v>
      </c>
      <c r="B4" s="120">
        <v>259793</v>
      </c>
      <c r="C4" s="121">
        <v>5372</v>
      </c>
      <c r="D4" s="122" t="s">
        <v>14</v>
      </c>
      <c r="E4" s="123" t="s">
        <v>15</v>
      </c>
      <c r="F4" s="124">
        <v>1324</v>
      </c>
      <c r="G4" s="125" t="s">
        <v>16</v>
      </c>
      <c r="H4" s="126" t="s">
        <v>18</v>
      </c>
      <c r="I4" s="141">
        <v>1.53</v>
      </c>
      <c r="J4" s="141">
        <v>1.33</v>
      </c>
      <c r="K4" s="113">
        <v>43479</v>
      </c>
      <c r="L4" s="113"/>
      <c r="M4" s="142"/>
    </row>
    <row r="5" spans="1:13" s="118" customFormat="1">
      <c r="A5" s="105" t="s">
        <v>13</v>
      </c>
      <c r="B5" s="120">
        <v>259802</v>
      </c>
      <c r="C5" s="121">
        <v>5373</v>
      </c>
      <c r="D5" s="122" t="s">
        <v>20</v>
      </c>
      <c r="E5" s="123" t="s">
        <v>15</v>
      </c>
      <c r="F5" s="124">
        <v>1764</v>
      </c>
      <c r="G5" s="125" t="s">
        <v>16</v>
      </c>
      <c r="H5" s="126" t="s">
        <v>17</v>
      </c>
      <c r="I5" s="141">
        <v>1.39</v>
      </c>
      <c r="J5" s="141">
        <v>1.22</v>
      </c>
      <c r="K5" s="113">
        <v>43479</v>
      </c>
      <c r="L5" s="113"/>
      <c r="M5" s="142"/>
    </row>
    <row r="6" spans="1:13" s="118" customFormat="1">
      <c r="A6" s="120" t="s">
        <v>13</v>
      </c>
      <c r="B6" s="120">
        <v>259811</v>
      </c>
      <c r="C6" s="121">
        <v>5373</v>
      </c>
      <c r="D6" s="122" t="s">
        <v>20</v>
      </c>
      <c r="E6" s="123" t="s">
        <v>15</v>
      </c>
      <c r="F6" s="124">
        <v>1785</v>
      </c>
      <c r="G6" s="125" t="s">
        <v>16</v>
      </c>
      <c r="H6" s="126" t="s">
        <v>18</v>
      </c>
      <c r="I6" s="141">
        <v>1.39</v>
      </c>
      <c r="J6" s="141">
        <v>1.22</v>
      </c>
      <c r="K6" s="113">
        <v>43479</v>
      </c>
      <c r="L6" s="113"/>
      <c r="M6" s="142"/>
    </row>
    <row r="7" spans="1:13" s="118" customFormat="1">
      <c r="A7" s="120" t="s">
        <v>19</v>
      </c>
      <c r="B7" s="120">
        <v>259820</v>
      </c>
      <c r="C7" s="121">
        <v>5373</v>
      </c>
      <c r="D7" s="122" t="s">
        <v>20</v>
      </c>
      <c r="E7" s="123" t="s">
        <v>15</v>
      </c>
      <c r="F7" s="124">
        <v>1228</v>
      </c>
      <c r="G7" s="125" t="s">
        <v>16</v>
      </c>
      <c r="H7" s="126" t="s">
        <v>18</v>
      </c>
      <c r="I7" s="141">
        <v>1.39</v>
      </c>
      <c r="J7" s="141">
        <v>1.22</v>
      </c>
      <c r="K7" s="113">
        <v>43479</v>
      </c>
      <c r="L7" s="113"/>
      <c r="M7" s="142"/>
    </row>
    <row r="8" spans="1:13" s="118" customFormat="1">
      <c r="A8" s="105" t="s">
        <v>13</v>
      </c>
      <c r="B8" s="120">
        <v>259903</v>
      </c>
      <c r="C8" s="121">
        <v>5374</v>
      </c>
      <c r="D8" s="122" t="s">
        <v>21</v>
      </c>
      <c r="E8" s="123" t="s">
        <v>22</v>
      </c>
      <c r="F8" s="124">
        <v>1715</v>
      </c>
      <c r="G8" s="125" t="s">
        <v>16</v>
      </c>
      <c r="H8" s="126" t="s">
        <v>17</v>
      </c>
      <c r="I8" s="141">
        <v>1.39</v>
      </c>
      <c r="J8" s="141">
        <v>1.22</v>
      </c>
      <c r="K8" s="113">
        <v>43479</v>
      </c>
      <c r="L8" s="113"/>
      <c r="M8" s="142"/>
    </row>
    <row r="9" spans="1:13" s="118" customFormat="1">
      <c r="A9" s="120" t="s">
        <v>13</v>
      </c>
      <c r="B9" s="120">
        <v>259912</v>
      </c>
      <c r="C9" s="121">
        <v>5374</v>
      </c>
      <c r="D9" s="122" t="s">
        <v>21</v>
      </c>
      <c r="E9" s="123" t="s">
        <v>22</v>
      </c>
      <c r="F9" s="124">
        <v>1695</v>
      </c>
      <c r="G9" s="125" t="s">
        <v>16</v>
      </c>
      <c r="H9" s="126" t="s">
        <v>18</v>
      </c>
      <c r="I9" s="141">
        <v>1.39</v>
      </c>
      <c r="J9" s="141">
        <v>1.22</v>
      </c>
      <c r="K9" s="113">
        <v>43479</v>
      </c>
      <c r="L9" s="113"/>
      <c r="M9" s="142"/>
    </row>
    <row r="10" spans="1:13" s="118" customFormat="1">
      <c r="A10" s="120" t="s">
        <v>19</v>
      </c>
      <c r="B10" s="120">
        <v>259921</v>
      </c>
      <c r="C10" s="121">
        <v>5374</v>
      </c>
      <c r="D10" s="122" t="s">
        <v>21</v>
      </c>
      <c r="E10" s="123" t="s">
        <v>22</v>
      </c>
      <c r="F10" s="124">
        <v>1179</v>
      </c>
      <c r="G10" s="125" t="s">
        <v>16</v>
      </c>
      <c r="H10" s="126" t="s">
        <v>18</v>
      </c>
      <c r="I10" s="141">
        <v>1.39</v>
      </c>
      <c r="J10" s="141">
        <v>1.22</v>
      </c>
      <c r="K10" s="113">
        <v>43479</v>
      </c>
      <c r="L10" s="113"/>
      <c r="M10" s="142"/>
    </row>
    <row r="11" spans="1:13" s="118" customFormat="1">
      <c r="A11" s="105" t="s">
        <v>13</v>
      </c>
      <c r="B11" s="120">
        <v>259986</v>
      </c>
      <c r="C11" s="121">
        <v>5375</v>
      </c>
      <c r="D11" s="122" t="s">
        <v>23</v>
      </c>
      <c r="E11" s="123" t="s">
        <v>24</v>
      </c>
      <c r="F11" s="124">
        <v>931</v>
      </c>
      <c r="G11" s="125" t="s">
        <v>16</v>
      </c>
      <c r="H11" s="126" t="s">
        <v>17</v>
      </c>
      <c r="I11" s="141">
        <v>1.53</v>
      </c>
      <c r="J11" s="141">
        <v>1.33</v>
      </c>
      <c r="K11" s="113">
        <v>43479</v>
      </c>
      <c r="L11" s="113"/>
      <c r="M11" s="142"/>
    </row>
    <row r="12" spans="1:13" s="118" customFormat="1">
      <c r="A12" s="120" t="s">
        <v>13</v>
      </c>
      <c r="B12" s="120">
        <v>259995</v>
      </c>
      <c r="C12" s="121">
        <v>5375</v>
      </c>
      <c r="D12" s="122" t="s">
        <v>23</v>
      </c>
      <c r="E12" s="123" t="s">
        <v>24</v>
      </c>
      <c r="F12" s="124">
        <v>924</v>
      </c>
      <c r="G12" s="125" t="s">
        <v>16</v>
      </c>
      <c r="H12" s="126" t="s">
        <v>18</v>
      </c>
      <c r="I12" s="141">
        <v>1.53</v>
      </c>
      <c r="J12" s="141">
        <v>1.33</v>
      </c>
      <c r="K12" s="113">
        <v>43479</v>
      </c>
      <c r="L12" s="113"/>
      <c r="M12" s="142"/>
    </row>
    <row r="13" spans="1:13" s="118" customFormat="1">
      <c r="A13" s="120" t="s">
        <v>19</v>
      </c>
      <c r="B13" s="120">
        <v>260004</v>
      </c>
      <c r="C13" s="121">
        <v>5375</v>
      </c>
      <c r="D13" s="122" t="s">
        <v>23</v>
      </c>
      <c r="E13" s="123" t="s">
        <v>24</v>
      </c>
      <c r="F13" s="124">
        <v>642</v>
      </c>
      <c r="G13" s="125" t="s">
        <v>16</v>
      </c>
      <c r="H13" s="126" t="s">
        <v>18</v>
      </c>
      <c r="I13" s="141">
        <v>1.53</v>
      </c>
      <c r="J13" s="141">
        <v>1.33</v>
      </c>
      <c r="K13" s="113">
        <v>43479</v>
      </c>
      <c r="L13" s="113"/>
      <c r="M13" s="142"/>
    </row>
    <row r="14" spans="1:13" s="118" customFormat="1">
      <c r="A14" s="105" t="s">
        <v>13</v>
      </c>
      <c r="B14" s="120">
        <v>260013</v>
      </c>
      <c r="C14" s="121">
        <v>5376</v>
      </c>
      <c r="D14" s="122" t="s">
        <v>25</v>
      </c>
      <c r="E14" s="123" t="s">
        <v>15</v>
      </c>
      <c r="F14" s="124">
        <v>931</v>
      </c>
      <c r="G14" s="125" t="s">
        <v>16</v>
      </c>
      <c r="H14" s="126" t="s">
        <v>17</v>
      </c>
      <c r="I14" s="141">
        <v>1.39</v>
      </c>
      <c r="J14" s="141">
        <v>1.23</v>
      </c>
      <c r="K14" s="113">
        <v>43479</v>
      </c>
      <c r="L14" s="113"/>
      <c r="M14" s="142"/>
    </row>
    <row r="15" spans="1:13" s="118" customFormat="1">
      <c r="A15" s="120" t="s">
        <v>13</v>
      </c>
      <c r="B15" s="120">
        <v>260022</v>
      </c>
      <c r="C15" s="121">
        <v>5376</v>
      </c>
      <c r="D15" s="122" t="s">
        <v>25</v>
      </c>
      <c r="E15" s="123" t="s">
        <v>15</v>
      </c>
      <c r="F15" s="124">
        <v>913</v>
      </c>
      <c r="G15" s="125" t="s">
        <v>16</v>
      </c>
      <c r="H15" s="126" t="s">
        <v>18</v>
      </c>
      <c r="I15" s="141">
        <v>1.39</v>
      </c>
      <c r="J15" s="141">
        <v>1.23</v>
      </c>
      <c r="K15" s="113">
        <v>43479</v>
      </c>
      <c r="L15" s="113"/>
      <c r="M15" s="142"/>
    </row>
    <row r="16" spans="1:13" s="118" customFormat="1">
      <c r="A16" s="120" t="s">
        <v>19</v>
      </c>
      <c r="B16" s="120">
        <v>260031</v>
      </c>
      <c r="C16" s="121">
        <v>5376</v>
      </c>
      <c r="D16" s="122" t="s">
        <v>25</v>
      </c>
      <c r="E16" s="123" t="s">
        <v>15</v>
      </c>
      <c r="F16" s="124">
        <v>534</v>
      </c>
      <c r="G16" s="125" t="s">
        <v>16</v>
      </c>
      <c r="H16" s="126" t="s">
        <v>18</v>
      </c>
      <c r="I16" s="141">
        <v>1.39</v>
      </c>
      <c r="J16" s="141">
        <v>1.23</v>
      </c>
      <c r="K16" s="113">
        <v>43479</v>
      </c>
      <c r="L16" s="113"/>
      <c r="M16" s="142"/>
    </row>
    <row r="17" spans="1:13" s="118" customFormat="1">
      <c r="A17" s="105" t="s">
        <v>13</v>
      </c>
      <c r="B17" s="120">
        <v>260050</v>
      </c>
      <c r="C17" s="121">
        <v>5377</v>
      </c>
      <c r="D17" s="122" t="s">
        <v>26</v>
      </c>
      <c r="E17" s="123" t="s">
        <v>15</v>
      </c>
      <c r="F17" s="124">
        <v>931</v>
      </c>
      <c r="G17" s="125" t="s">
        <v>16</v>
      </c>
      <c r="H17" s="126" t="s">
        <v>17</v>
      </c>
      <c r="I17" s="141">
        <v>1.3</v>
      </c>
      <c r="J17" s="141">
        <v>1.1299999999999999</v>
      </c>
      <c r="K17" s="113">
        <v>43479</v>
      </c>
      <c r="L17" s="113"/>
      <c r="M17" s="142"/>
    </row>
    <row r="18" spans="1:13" s="118" customFormat="1">
      <c r="A18" s="120" t="s">
        <v>13</v>
      </c>
      <c r="B18" s="120">
        <v>260069</v>
      </c>
      <c r="C18" s="121">
        <v>5377</v>
      </c>
      <c r="D18" s="122" t="s">
        <v>26</v>
      </c>
      <c r="E18" s="123" t="s">
        <v>15</v>
      </c>
      <c r="F18" s="124">
        <v>913</v>
      </c>
      <c r="G18" s="125" t="s">
        <v>16</v>
      </c>
      <c r="H18" s="126" t="s">
        <v>18</v>
      </c>
      <c r="I18" s="141">
        <v>1.3</v>
      </c>
      <c r="J18" s="141">
        <v>1.1299999999999999</v>
      </c>
      <c r="K18" s="113">
        <v>43479</v>
      </c>
      <c r="L18" s="113"/>
      <c r="M18" s="142"/>
    </row>
    <row r="19" spans="1:13" s="118" customFormat="1">
      <c r="A19" s="120" t="s">
        <v>19</v>
      </c>
      <c r="B19" s="120">
        <v>260078</v>
      </c>
      <c r="C19" s="121">
        <v>5377</v>
      </c>
      <c r="D19" s="122" t="s">
        <v>26</v>
      </c>
      <c r="E19" s="123" t="s">
        <v>15</v>
      </c>
      <c r="F19" s="124">
        <v>534</v>
      </c>
      <c r="G19" s="125" t="s">
        <v>16</v>
      </c>
      <c r="H19" s="126" t="s">
        <v>18</v>
      </c>
      <c r="I19" s="141">
        <v>1.3</v>
      </c>
      <c r="J19" s="141">
        <v>1.1299999999999999</v>
      </c>
      <c r="K19" s="113">
        <v>43479</v>
      </c>
      <c r="L19" s="113"/>
      <c r="M19" s="142"/>
    </row>
    <row r="20" spans="1:13" s="118" customFormat="1">
      <c r="A20" s="105" t="s">
        <v>13</v>
      </c>
      <c r="B20" s="120">
        <v>260087</v>
      </c>
      <c r="C20" s="148">
        <v>5378</v>
      </c>
      <c r="D20" s="149" t="s">
        <v>27</v>
      </c>
      <c r="E20" s="150" t="s">
        <v>15</v>
      </c>
      <c r="F20" s="151">
        <v>686</v>
      </c>
      <c r="G20" s="152" t="s">
        <v>16</v>
      </c>
      <c r="H20" s="153" t="s">
        <v>17</v>
      </c>
      <c r="I20" s="154">
        <v>1.39</v>
      </c>
      <c r="J20" s="154">
        <v>1.23</v>
      </c>
      <c r="K20" s="155">
        <v>43479</v>
      </c>
      <c r="L20" s="113"/>
      <c r="M20" s="142"/>
    </row>
    <row r="21" spans="1:13" s="118" customFormat="1">
      <c r="A21" s="120" t="s">
        <v>13</v>
      </c>
      <c r="B21" s="120">
        <v>260105</v>
      </c>
      <c r="C21" s="148">
        <v>5378</v>
      </c>
      <c r="D21" s="149" t="s">
        <v>27</v>
      </c>
      <c r="E21" s="150" t="s">
        <v>15</v>
      </c>
      <c r="F21" s="151">
        <v>712</v>
      </c>
      <c r="G21" s="152" t="s">
        <v>16</v>
      </c>
      <c r="H21" s="153" t="s">
        <v>18</v>
      </c>
      <c r="I21" s="154">
        <v>1.39</v>
      </c>
      <c r="J21" s="154">
        <v>1.23</v>
      </c>
      <c r="K21" s="155">
        <v>43479</v>
      </c>
      <c r="L21" s="113"/>
      <c r="M21" s="142"/>
    </row>
    <row r="22" spans="1:13" s="118" customFormat="1">
      <c r="A22" s="120" t="s">
        <v>19</v>
      </c>
      <c r="B22" s="120">
        <v>260114</v>
      </c>
      <c r="C22" s="148">
        <v>5378</v>
      </c>
      <c r="D22" s="149" t="s">
        <v>27</v>
      </c>
      <c r="E22" s="150" t="s">
        <v>15</v>
      </c>
      <c r="F22" s="151">
        <v>406</v>
      </c>
      <c r="G22" s="152" t="s">
        <v>16</v>
      </c>
      <c r="H22" s="153" t="s">
        <v>18</v>
      </c>
      <c r="I22" s="154">
        <v>1.39</v>
      </c>
      <c r="J22" s="154">
        <v>1.23</v>
      </c>
      <c r="K22" s="155">
        <v>43479</v>
      </c>
      <c r="L22" s="113"/>
      <c r="M22" s="142"/>
    </row>
    <row r="23" spans="1:13" s="118" customFormat="1">
      <c r="A23" s="105" t="s">
        <v>13</v>
      </c>
      <c r="B23" s="120">
        <v>260123</v>
      </c>
      <c r="C23" s="121">
        <v>5379</v>
      </c>
      <c r="D23" s="122" t="s">
        <v>28</v>
      </c>
      <c r="E23" s="122" t="s">
        <v>29</v>
      </c>
      <c r="F23" s="151">
        <v>2304</v>
      </c>
      <c r="G23" s="152" t="s">
        <v>16</v>
      </c>
      <c r="H23" s="153" t="s">
        <v>30</v>
      </c>
      <c r="I23" s="154">
        <v>1.4</v>
      </c>
      <c r="J23" s="154">
        <v>1.23</v>
      </c>
      <c r="K23" s="155">
        <v>43479</v>
      </c>
      <c r="L23" s="113"/>
      <c r="M23" s="142"/>
    </row>
    <row r="24" spans="1:13" s="118" customFormat="1">
      <c r="A24" s="120" t="s">
        <v>13</v>
      </c>
      <c r="B24" s="120">
        <v>260132</v>
      </c>
      <c r="C24" s="121">
        <v>5379</v>
      </c>
      <c r="D24" s="122" t="s">
        <v>28</v>
      </c>
      <c r="E24" s="122" t="s">
        <v>29</v>
      </c>
      <c r="F24" s="151">
        <v>981</v>
      </c>
      <c r="G24" s="152" t="s">
        <v>16</v>
      </c>
      <c r="H24" s="153" t="s">
        <v>18</v>
      </c>
      <c r="I24" s="154">
        <v>1.4</v>
      </c>
      <c r="J24" s="154">
        <v>1.23</v>
      </c>
      <c r="K24" s="155">
        <v>43479</v>
      </c>
      <c r="L24" s="113"/>
      <c r="M24" s="142"/>
    </row>
    <row r="25" spans="1:13" s="118" customFormat="1">
      <c r="A25" s="120" t="s">
        <v>19</v>
      </c>
      <c r="B25" s="120">
        <v>260141</v>
      </c>
      <c r="C25" s="121">
        <v>5379</v>
      </c>
      <c r="D25" s="122" t="s">
        <v>28</v>
      </c>
      <c r="E25" s="122" t="s">
        <v>29</v>
      </c>
      <c r="F25" s="151">
        <v>808</v>
      </c>
      <c r="G25" s="152" t="s">
        <v>16</v>
      </c>
      <c r="H25" s="153" t="s">
        <v>18</v>
      </c>
      <c r="I25" s="154">
        <v>1.4</v>
      </c>
      <c r="J25" s="154">
        <v>1.23</v>
      </c>
      <c r="K25" s="155">
        <v>43479</v>
      </c>
      <c r="L25" s="113"/>
      <c r="M25" s="142"/>
    </row>
    <row r="26" spans="1:13" s="118" customFormat="1">
      <c r="A26" s="105" t="s">
        <v>13</v>
      </c>
      <c r="B26" s="120">
        <v>260150</v>
      </c>
      <c r="C26" s="121">
        <v>5380</v>
      </c>
      <c r="D26" s="122" t="s">
        <v>31</v>
      </c>
      <c r="E26" s="123" t="s">
        <v>15</v>
      </c>
      <c r="F26" s="124">
        <v>2304</v>
      </c>
      <c r="G26" s="125" t="s">
        <v>16</v>
      </c>
      <c r="H26" s="126" t="s">
        <v>30</v>
      </c>
      <c r="I26" s="141">
        <v>1.3</v>
      </c>
      <c r="J26" s="141">
        <v>1.1299999999999999</v>
      </c>
      <c r="K26" s="113">
        <v>43479</v>
      </c>
      <c r="L26" s="113"/>
      <c r="M26" s="142"/>
    </row>
    <row r="27" spans="1:13" s="118" customFormat="1">
      <c r="A27" s="120" t="s">
        <v>13</v>
      </c>
      <c r="B27" s="120">
        <v>260160</v>
      </c>
      <c r="C27" s="121">
        <v>5380</v>
      </c>
      <c r="D27" s="122" t="s">
        <v>31</v>
      </c>
      <c r="E27" s="123" t="s">
        <v>15</v>
      </c>
      <c r="F27" s="124">
        <v>981</v>
      </c>
      <c r="G27" s="125" t="s">
        <v>16</v>
      </c>
      <c r="H27" s="126" t="s">
        <v>18</v>
      </c>
      <c r="I27" s="141">
        <v>1.3</v>
      </c>
      <c r="J27" s="141">
        <v>1.1299999999999999</v>
      </c>
      <c r="K27" s="113">
        <v>43479</v>
      </c>
      <c r="L27" s="113"/>
      <c r="M27" s="142"/>
    </row>
    <row r="28" spans="1:13" s="118" customFormat="1">
      <c r="A28" s="120" t="s">
        <v>19</v>
      </c>
      <c r="B28" s="120">
        <v>260179</v>
      </c>
      <c r="C28" s="121">
        <v>5380</v>
      </c>
      <c r="D28" s="122" t="s">
        <v>31</v>
      </c>
      <c r="E28" s="123" t="s">
        <v>15</v>
      </c>
      <c r="F28" s="124">
        <v>808</v>
      </c>
      <c r="G28" s="125" t="s">
        <v>16</v>
      </c>
      <c r="H28" s="126" t="s">
        <v>18</v>
      </c>
      <c r="I28" s="141">
        <v>1.3</v>
      </c>
      <c r="J28" s="141">
        <v>1.1299999999999999</v>
      </c>
      <c r="K28" s="113">
        <v>43479</v>
      </c>
      <c r="L28" s="113"/>
      <c r="M28" s="142"/>
    </row>
    <row r="29" spans="1:13" s="118" customFormat="1">
      <c r="A29" s="105" t="s">
        <v>13</v>
      </c>
      <c r="B29" s="120">
        <v>260188</v>
      </c>
      <c r="C29" s="121">
        <v>5381</v>
      </c>
      <c r="D29" s="122" t="s">
        <v>32</v>
      </c>
      <c r="E29" s="123" t="s">
        <v>15</v>
      </c>
      <c r="F29" s="124">
        <v>1872</v>
      </c>
      <c r="G29" s="125" t="s">
        <v>16</v>
      </c>
      <c r="H29" s="126" t="s">
        <v>30</v>
      </c>
      <c r="I29" s="141">
        <v>1.3</v>
      </c>
      <c r="J29" s="141">
        <v>1.1299999999999999</v>
      </c>
      <c r="K29" s="113">
        <v>43479</v>
      </c>
      <c r="L29" s="113"/>
      <c r="M29" s="142"/>
    </row>
    <row r="30" spans="1:13" s="118" customFormat="1">
      <c r="A30" s="120" t="s">
        <v>13</v>
      </c>
      <c r="B30" s="120">
        <v>260197</v>
      </c>
      <c r="C30" s="121">
        <v>5381</v>
      </c>
      <c r="D30" s="122" t="s">
        <v>32</v>
      </c>
      <c r="E30" s="123" t="s">
        <v>15</v>
      </c>
      <c r="F30" s="124">
        <v>777</v>
      </c>
      <c r="G30" s="125" t="s">
        <v>16</v>
      </c>
      <c r="H30" s="126" t="s">
        <v>18</v>
      </c>
      <c r="I30" s="141">
        <v>1.3</v>
      </c>
      <c r="J30" s="141">
        <v>1.1299999999999999</v>
      </c>
      <c r="K30" s="113">
        <v>43479</v>
      </c>
      <c r="L30" s="113"/>
      <c r="M30" s="142"/>
    </row>
    <row r="31" spans="1:13" s="118" customFormat="1">
      <c r="A31" s="120" t="s">
        <v>19</v>
      </c>
      <c r="B31" s="120">
        <v>260206</v>
      </c>
      <c r="C31" s="121">
        <v>5381</v>
      </c>
      <c r="D31" s="122" t="s">
        <v>32</v>
      </c>
      <c r="E31" s="123" t="s">
        <v>15</v>
      </c>
      <c r="F31" s="124">
        <v>651</v>
      </c>
      <c r="G31" s="125" t="s">
        <v>16</v>
      </c>
      <c r="H31" s="126" t="s">
        <v>18</v>
      </c>
      <c r="I31" s="141">
        <v>1.3</v>
      </c>
      <c r="J31" s="141">
        <v>1.1299999999999999</v>
      </c>
      <c r="K31" s="113">
        <v>43479</v>
      </c>
      <c r="L31" s="113"/>
      <c r="M31" s="142"/>
    </row>
    <row r="32" spans="1:13" s="118" customFormat="1">
      <c r="A32" s="105" t="s">
        <v>13</v>
      </c>
      <c r="B32" s="120">
        <v>260215</v>
      </c>
      <c r="C32" s="148">
        <v>5382</v>
      </c>
      <c r="D32" s="149" t="s">
        <v>33</v>
      </c>
      <c r="E32" s="149" t="s">
        <v>29</v>
      </c>
      <c r="F32" s="151">
        <v>784</v>
      </c>
      <c r="G32" s="152" t="s">
        <v>16</v>
      </c>
      <c r="H32" s="153" t="s">
        <v>17</v>
      </c>
      <c r="I32" s="154">
        <v>1.47</v>
      </c>
      <c r="J32" s="154">
        <v>1.27</v>
      </c>
      <c r="K32" s="113">
        <v>43479</v>
      </c>
      <c r="L32" s="113"/>
      <c r="M32" s="142"/>
    </row>
    <row r="33" spans="1:13" s="118" customFormat="1">
      <c r="A33" s="120" t="s">
        <v>13</v>
      </c>
      <c r="B33" s="120">
        <v>260224</v>
      </c>
      <c r="C33" s="148">
        <v>5382</v>
      </c>
      <c r="D33" s="149" t="s">
        <v>33</v>
      </c>
      <c r="E33" s="149" t="s">
        <v>29</v>
      </c>
      <c r="F33" s="151">
        <v>1225</v>
      </c>
      <c r="G33" s="152" t="s">
        <v>16</v>
      </c>
      <c r="H33" s="153" t="s">
        <v>18</v>
      </c>
      <c r="I33" s="154">
        <v>1.47</v>
      </c>
      <c r="J33" s="154">
        <v>1.27</v>
      </c>
      <c r="K33" s="113">
        <v>43479</v>
      </c>
      <c r="L33" s="113"/>
      <c r="M33" s="142"/>
    </row>
    <row r="34" spans="1:13" s="118" customFormat="1">
      <c r="A34" s="120" t="s">
        <v>19</v>
      </c>
      <c r="B34" s="120">
        <v>260233</v>
      </c>
      <c r="C34" s="148">
        <v>5382</v>
      </c>
      <c r="D34" s="149" t="s">
        <v>33</v>
      </c>
      <c r="E34" s="149" t="s">
        <v>29</v>
      </c>
      <c r="F34" s="151">
        <v>777</v>
      </c>
      <c r="G34" s="152" t="s">
        <v>16</v>
      </c>
      <c r="H34" s="153" t="s">
        <v>18</v>
      </c>
      <c r="I34" s="154">
        <v>1.47</v>
      </c>
      <c r="J34" s="154">
        <v>1.27</v>
      </c>
      <c r="K34" s="113">
        <v>43479</v>
      </c>
      <c r="L34" s="113"/>
      <c r="M34" s="142"/>
    </row>
    <row r="35" spans="1:13" s="118" customFormat="1">
      <c r="A35" s="105" t="s">
        <v>13</v>
      </c>
      <c r="B35" s="120">
        <v>260242</v>
      </c>
      <c r="C35" s="121">
        <v>5383</v>
      </c>
      <c r="D35" s="122" t="s">
        <v>34</v>
      </c>
      <c r="E35" s="123" t="s">
        <v>35</v>
      </c>
      <c r="F35" s="124">
        <v>576</v>
      </c>
      <c r="G35" s="125" t="s">
        <v>16</v>
      </c>
      <c r="H35" s="126" t="s">
        <v>30</v>
      </c>
      <c r="I35" s="141">
        <v>1.3</v>
      </c>
      <c r="J35" s="141">
        <v>1.0900000000000001</v>
      </c>
      <c r="K35" s="113">
        <v>43479</v>
      </c>
      <c r="L35" s="113"/>
      <c r="M35" s="142"/>
    </row>
    <row r="36" spans="1:13" s="118" customFormat="1">
      <c r="A36" s="120" t="s">
        <v>13</v>
      </c>
      <c r="B36" s="120">
        <v>260251</v>
      </c>
      <c r="C36" s="121">
        <v>5383</v>
      </c>
      <c r="D36" s="122" t="s">
        <v>34</v>
      </c>
      <c r="E36" s="123" t="s">
        <v>35</v>
      </c>
      <c r="F36" s="124">
        <v>366</v>
      </c>
      <c r="G36" s="125" t="s">
        <v>16</v>
      </c>
      <c r="H36" s="126" t="s">
        <v>18</v>
      </c>
      <c r="I36" s="141">
        <v>1.3</v>
      </c>
      <c r="J36" s="141">
        <v>1.0900000000000001</v>
      </c>
      <c r="K36" s="113">
        <v>43479</v>
      </c>
      <c r="L36" s="113"/>
      <c r="M36" s="142"/>
    </row>
    <row r="37" spans="1:13" s="118" customFormat="1">
      <c r="A37" s="120" t="s">
        <v>19</v>
      </c>
      <c r="B37" s="120">
        <v>260260</v>
      </c>
      <c r="C37" s="121">
        <v>5383</v>
      </c>
      <c r="D37" s="122" t="s">
        <v>34</v>
      </c>
      <c r="E37" s="123" t="s">
        <v>35</v>
      </c>
      <c r="F37" s="124">
        <v>1066</v>
      </c>
      <c r="G37" s="125" t="s">
        <v>16</v>
      </c>
      <c r="H37" s="126" t="s">
        <v>18</v>
      </c>
      <c r="I37" s="141">
        <v>1.3</v>
      </c>
      <c r="J37" s="141">
        <v>1.0900000000000001</v>
      </c>
      <c r="K37" s="113">
        <v>43479</v>
      </c>
      <c r="L37" s="113"/>
      <c r="M37" s="142"/>
    </row>
    <row r="38" spans="1:13" s="118" customFormat="1">
      <c r="A38" s="105" t="s">
        <v>13</v>
      </c>
      <c r="B38" s="120">
        <v>260444</v>
      </c>
      <c r="C38" s="121">
        <v>5384</v>
      </c>
      <c r="D38" s="122" t="s">
        <v>36</v>
      </c>
      <c r="E38" s="123" t="s">
        <v>22</v>
      </c>
      <c r="F38" s="124">
        <v>980</v>
      </c>
      <c r="G38" s="125" t="s">
        <v>16</v>
      </c>
      <c r="H38" s="126" t="s">
        <v>17</v>
      </c>
      <c r="I38" s="141">
        <v>1.38</v>
      </c>
      <c r="J38" s="141">
        <v>1.2</v>
      </c>
      <c r="K38" s="113">
        <v>43479</v>
      </c>
      <c r="L38" s="113"/>
      <c r="M38" s="142"/>
    </row>
    <row r="39" spans="1:13" s="118" customFormat="1">
      <c r="A39" s="120" t="s">
        <v>13</v>
      </c>
      <c r="B39" s="120">
        <v>260462</v>
      </c>
      <c r="C39" s="121">
        <v>5384</v>
      </c>
      <c r="D39" s="122" t="s">
        <v>36</v>
      </c>
      <c r="E39" s="123" t="s">
        <v>22</v>
      </c>
      <c r="F39" s="124">
        <v>1156</v>
      </c>
      <c r="G39" s="125" t="s">
        <v>16</v>
      </c>
      <c r="H39" s="126" t="s">
        <v>18</v>
      </c>
      <c r="I39" s="141">
        <v>1.38</v>
      </c>
      <c r="J39" s="141">
        <v>1.2</v>
      </c>
      <c r="K39" s="113">
        <v>43479</v>
      </c>
      <c r="L39" s="113"/>
      <c r="M39" s="142"/>
    </row>
    <row r="40" spans="1:13" s="118" customFormat="1">
      <c r="A40" s="120" t="s">
        <v>19</v>
      </c>
      <c r="B40" s="120">
        <v>260480</v>
      </c>
      <c r="C40" s="121">
        <v>5384</v>
      </c>
      <c r="D40" s="122" t="s">
        <v>36</v>
      </c>
      <c r="E40" s="123" t="s">
        <v>22</v>
      </c>
      <c r="F40" s="124">
        <v>346</v>
      </c>
      <c r="G40" s="125" t="s">
        <v>16</v>
      </c>
      <c r="H40" s="126" t="s">
        <v>18</v>
      </c>
      <c r="I40" s="141">
        <v>1.38</v>
      </c>
      <c r="J40" s="141">
        <v>1.2</v>
      </c>
      <c r="K40" s="113">
        <v>43479</v>
      </c>
      <c r="L40" s="113"/>
      <c r="M40" s="142"/>
    </row>
    <row r="41" spans="1:13" s="118" customFormat="1">
      <c r="A41" s="105" t="s">
        <v>13</v>
      </c>
      <c r="B41" s="120">
        <v>260509</v>
      </c>
      <c r="C41" s="121">
        <v>5385</v>
      </c>
      <c r="D41" s="122" t="s">
        <v>37</v>
      </c>
      <c r="E41" s="123" t="s">
        <v>15</v>
      </c>
      <c r="F41" s="124">
        <v>588</v>
      </c>
      <c r="G41" s="125" t="s">
        <v>16</v>
      </c>
      <c r="H41" s="126" t="s">
        <v>17</v>
      </c>
      <c r="I41" s="141">
        <v>1.38</v>
      </c>
      <c r="J41" s="141">
        <v>1.2</v>
      </c>
      <c r="K41" s="113">
        <v>43479</v>
      </c>
      <c r="L41" s="113"/>
      <c r="M41" s="142"/>
    </row>
    <row r="42" spans="1:13" s="118" customFormat="1">
      <c r="A42" s="120" t="s">
        <v>13</v>
      </c>
      <c r="B42" s="120">
        <v>260518</v>
      </c>
      <c r="C42" s="121">
        <v>5385</v>
      </c>
      <c r="D42" s="122" t="s">
        <v>37</v>
      </c>
      <c r="E42" s="123" t="s">
        <v>15</v>
      </c>
      <c r="F42" s="124">
        <v>735</v>
      </c>
      <c r="G42" s="125" t="s">
        <v>16</v>
      </c>
      <c r="H42" s="126" t="s">
        <v>18</v>
      </c>
      <c r="I42" s="141">
        <v>1.38</v>
      </c>
      <c r="J42" s="141">
        <v>1.2</v>
      </c>
      <c r="K42" s="113">
        <v>43479</v>
      </c>
      <c r="L42" s="113"/>
      <c r="M42" s="142"/>
    </row>
    <row r="43" spans="1:13" s="118" customFormat="1">
      <c r="A43" s="120" t="s">
        <v>19</v>
      </c>
      <c r="B43" s="120">
        <v>260527</v>
      </c>
      <c r="C43" s="121">
        <v>5385</v>
      </c>
      <c r="D43" s="122" t="s">
        <v>37</v>
      </c>
      <c r="E43" s="123" t="s">
        <v>15</v>
      </c>
      <c r="F43" s="124">
        <v>215</v>
      </c>
      <c r="G43" s="125" t="s">
        <v>16</v>
      </c>
      <c r="H43" s="126" t="s">
        <v>18</v>
      </c>
      <c r="I43" s="141">
        <v>1.38</v>
      </c>
      <c r="J43" s="141">
        <v>1.2</v>
      </c>
      <c r="K43" s="113">
        <v>43479</v>
      </c>
      <c r="L43" s="113"/>
      <c r="M43" s="142"/>
    </row>
    <row r="44" spans="1:13" s="118" customFormat="1">
      <c r="A44" s="105" t="s">
        <v>13</v>
      </c>
      <c r="B44" s="120">
        <v>260536</v>
      </c>
      <c r="C44" s="121">
        <v>5386</v>
      </c>
      <c r="D44" s="122" t="s">
        <v>38</v>
      </c>
      <c r="E44" s="123" t="s">
        <v>15</v>
      </c>
      <c r="F44" s="124">
        <v>1764</v>
      </c>
      <c r="G44" s="125" t="s">
        <v>16</v>
      </c>
      <c r="H44" s="126" t="s">
        <v>30</v>
      </c>
      <c r="I44" s="141">
        <v>1.54</v>
      </c>
      <c r="J44" s="141">
        <v>1.35</v>
      </c>
      <c r="K44" s="113">
        <v>43479</v>
      </c>
      <c r="L44" s="113"/>
      <c r="M44" s="142"/>
    </row>
    <row r="45" spans="1:13" s="118" customFormat="1">
      <c r="A45" s="120" t="s">
        <v>13</v>
      </c>
      <c r="B45" s="120">
        <v>260545</v>
      </c>
      <c r="C45" s="121">
        <v>5386</v>
      </c>
      <c r="D45" s="122" t="s">
        <v>38</v>
      </c>
      <c r="E45" s="123" t="s">
        <v>15</v>
      </c>
      <c r="F45" s="124">
        <v>741</v>
      </c>
      <c r="G45" s="125" t="s">
        <v>16</v>
      </c>
      <c r="H45" s="126" t="s">
        <v>18</v>
      </c>
      <c r="I45" s="141">
        <v>1.54</v>
      </c>
      <c r="J45" s="141">
        <v>1.35</v>
      </c>
      <c r="K45" s="113">
        <v>43479</v>
      </c>
      <c r="L45" s="113"/>
      <c r="M45" s="142"/>
    </row>
    <row r="46" spans="1:13" s="118" customFormat="1">
      <c r="A46" s="120" t="s">
        <v>19</v>
      </c>
      <c r="B46" s="120">
        <v>260554</v>
      </c>
      <c r="C46" s="121">
        <v>5386</v>
      </c>
      <c r="D46" s="122" t="s">
        <v>38</v>
      </c>
      <c r="E46" s="123" t="s">
        <v>15</v>
      </c>
      <c r="F46" s="124">
        <v>593</v>
      </c>
      <c r="G46" s="125" t="s">
        <v>16</v>
      </c>
      <c r="H46" s="126" t="s">
        <v>18</v>
      </c>
      <c r="I46" s="141">
        <v>1.54</v>
      </c>
      <c r="J46" s="141">
        <v>1.35</v>
      </c>
      <c r="K46" s="113">
        <v>43479</v>
      </c>
      <c r="L46" s="113"/>
      <c r="M46" s="142"/>
    </row>
    <row r="47" spans="1:13" s="118" customFormat="1">
      <c r="A47" s="105" t="s">
        <v>13</v>
      </c>
      <c r="B47" s="120">
        <v>260563</v>
      </c>
      <c r="C47" s="121">
        <v>5387</v>
      </c>
      <c r="D47" s="122" t="s">
        <v>39</v>
      </c>
      <c r="E47" s="123" t="s">
        <v>15</v>
      </c>
      <c r="F47" s="124">
        <v>1116</v>
      </c>
      <c r="G47" s="125" t="s">
        <v>16</v>
      </c>
      <c r="H47" s="126" t="s">
        <v>30</v>
      </c>
      <c r="I47" s="141">
        <v>1.54</v>
      </c>
      <c r="J47" s="141">
        <v>1.35</v>
      </c>
      <c r="K47" s="113">
        <v>43479</v>
      </c>
      <c r="L47" s="113"/>
      <c r="M47" s="142"/>
    </row>
    <row r="48" spans="1:13" s="118" customFormat="1">
      <c r="A48" s="120" t="s">
        <v>13</v>
      </c>
      <c r="B48" s="120">
        <v>260572</v>
      </c>
      <c r="C48" s="121">
        <v>5387</v>
      </c>
      <c r="D48" s="122" t="s">
        <v>39</v>
      </c>
      <c r="E48" s="123" t="s">
        <v>15</v>
      </c>
      <c r="F48" s="124">
        <v>478</v>
      </c>
      <c r="G48" s="125" t="s">
        <v>16</v>
      </c>
      <c r="H48" s="126" t="s">
        <v>18</v>
      </c>
      <c r="I48" s="141">
        <v>1.54</v>
      </c>
      <c r="J48" s="141">
        <v>1.35</v>
      </c>
      <c r="K48" s="113">
        <v>43479</v>
      </c>
      <c r="L48" s="113"/>
      <c r="M48" s="142"/>
    </row>
    <row r="49" spans="1:13" s="118" customFormat="1">
      <c r="A49" s="120" t="s">
        <v>19</v>
      </c>
      <c r="B49" s="120">
        <v>260581</v>
      </c>
      <c r="C49" s="121">
        <v>5387</v>
      </c>
      <c r="D49" s="122" t="s">
        <v>39</v>
      </c>
      <c r="E49" s="123" t="s">
        <v>15</v>
      </c>
      <c r="F49" s="124">
        <v>377</v>
      </c>
      <c r="G49" s="125" t="s">
        <v>16</v>
      </c>
      <c r="H49" s="126" t="s">
        <v>18</v>
      </c>
      <c r="I49" s="141">
        <v>1.54</v>
      </c>
      <c r="J49" s="141">
        <v>1.35</v>
      </c>
      <c r="K49" s="113">
        <v>43479</v>
      </c>
      <c r="L49" s="113"/>
      <c r="M49" s="142"/>
    </row>
    <row r="50" spans="1:13" s="118" customFormat="1">
      <c r="A50" s="105" t="s">
        <v>13</v>
      </c>
      <c r="B50" s="120">
        <v>260600</v>
      </c>
      <c r="C50" s="121">
        <v>5388</v>
      </c>
      <c r="D50" s="122" t="s">
        <v>40</v>
      </c>
      <c r="E50" s="123" t="s">
        <v>15</v>
      </c>
      <c r="F50" s="124">
        <v>294</v>
      </c>
      <c r="G50" s="152" t="s">
        <v>16</v>
      </c>
      <c r="H50" s="153" t="s">
        <v>17</v>
      </c>
      <c r="I50" s="154">
        <v>1.55</v>
      </c>
      <c r="J50" s="154">
        <v>1.36</v>
      </c>
      <c r="K50" s="155">
        <v>43479</v>
      </c>
      <c r="L50" s="113"/>
      <c r="M50" s="142"/>
    </row>
    <row r="51" spans="1:13" s="118" customFormat="1">
      <c r="A51" s="120" t="s">
        <v>13</v>
      </c>
      <c r="B51" s="120">
        <v>260619</v>
      </c>
      <c r="C51" s="121">
        <v>5388</v>
      </c>
      <c r="D51" s="122" t="s">
        <v>40</v>
      </c>
      <c r="E51" s="123" t="s">
        <v>15</v>
      </c>
      <c r="F51" s="124">
        <v>497</v>
      </c>
      <c r="G51" s="152" t="s">
        <v>16</v>
      </c>
      <c r="H51" s="153" t="s">
        <v>18</v>
      </c>
      <c r="I51" s="154">
        <v>1.55</v>
      </c>
      <c r="J51" s="154">
        <v>1.36</v>
      </c>
      <c r="K51" s="155">
        <v>43479</v>
      </c>
      <c r="L51" s="113"/>
      <c r="M51" s="142"/>
    </row>
    <row r="52" spans="1:13" s="118" customFormat="1">
      <c r="A52" s="120" t="s">
        <v>19</v>
      </c>
      <c r="B52" s="120">
        <v>260628</v>
      </c>
      <c r="C52" s="121">
        <v>5388</v>
      </c>
      <c r="D52" s="122" t="s">
        <v>40</v>
      </c>
      <c r="E52" s="123" t="s">
        <v>15</v>
      </c>
      <c r="F52" s="124">
        <v>313</v>
      </c>
      <c r="G52" s="152" t="s">
        <v>16</v>
      </c>
      <c r="H52" s="153" t="s">
        <v>18</v>
      </c>
      <c r="I52" s="154">
        <v>1.55</v>
      </c>
      <c r="J52" s="154">
        <v>1.36</v>
      </c>
      <c r="K52" s="155">
        <v>43479</v>
      </c>
      <c r="L52" s="113"/>
      <c r="M52" s="142"/>
    </row>
    <row r="53" spans="1:13" s="118" customFormat="1">
      <c r="A53" s="127"/>
      <c r="B53" s="127"/>
      <c r="C53" s="128"/>
      <c r="D53" s="129"/>
      <c r="E53" s="129"/>
      <c r="F53" s="130"/>
      <c r="G53" s="131"/>
      <c r="H53" s="132"/>
      <c r="I53" s="143"/>
      <c r="J53" s="143"/>
      <c r="K53" s="144"/>
      <c r="L53" s="144"/>
      <c r="M53" s="145"/>
    </row>
    <row r="54" spans="1:13" s="118" customFormat="1">
      <c r="A54" s="127"/>
      <c r="B54" s="127"/>
      <c r="C54" s="128"/>
      <c r="D54" s="129"/>
      <c r="E54" s="133" t="s">
        <v>41</v>
      </c>
      <c r="F54" s="130">
        <f>SUM(F2:F53)</f>
        <v>50049</v>
      </c>
      <c r="G54" s="131"/>
      <c r="H54" s="132"/>
      <c r="I54" s="143"/>
      <c r="J54" s="143"/>
      <c r="K54" s="144"/>
      <c r="L54" s="144"/>
      <c r="M54" s="145"/>
    </row>
    <row r="55" spans="1:13">
      <c r="J55" s="21" t="s">
        <v>42</v>
      </c>
      <c r="K55" s="96" t="s">
        <v>43</v>
      </c>
    </row>
    <row r="56" spans="1:13">
      <c r="E56" s="20"/>
      <c r="I56" s="21"/>
      <c r="J56" s="21"/>
      <c r="K56" s="117"/>
    </row>
  </sheetData>
  <phoneticPr fontId="20" type="noConversion"/>
  <pageMargins left="0.27500000000000002" right="0" top="0" bottom="0" header="0.51180555555555596" footer="0.51180555555555596"/>
  <pageSetup paperSize="9" scale="6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69930555555555596" right="0.69930555555555596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52" zoomScale="80" zoomScaleNormal="80" workbookViewId="0">
      <selection activeCell="L62" sqref="L62"/>
    </sheetView>
  </sheetViews>
  <sheetFormatPr defaultColWidth="9" defaultRowHeight="15.75"/>
  <cols>
    <col min="1" max="1" width="17.125" style="96" customWidth="1"/>
    <col min="2" max="2" width="7.875" style="96" customWidth="1"/>
    <col min="3" max="3" width="7.375" style="96" customWidth="1"/>
    <col min="4" max="4" width="56.125" style="96" customWidth="1"/>
    <col min="5" max="5" width="29.875" style="96" customWidth="1"/>
    <col min="6" max="6" width="9.75" style="97" customWidth="1"/>
    <col min="7" max="7" width="10.375" style="96" customWidth="1"/>
    <col min="8" max="8" width="16.75" style="96" customWidth="1"/>
    <col min="9" max="10" width="10.75" style="98" customWidth="1"/>
    <col min="11" max="11" width="13.625" style="96" customWidth="1"/>
    <col min="12" max="12" width="13.125" style="96" customWidth="1"/>
    <col min="13" max="13" width="13.75" style="96" customWidth="1"/>
    <col min="14" max="16384" width="9" style="96"/>
  </cols>
  <sheetData>
    <row r="1" spans="1:13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111" t="s">
        <v>10</v>
      </c>
      <c r="L1" s="91" t="s">
        <v>11</v>
      </c>
      <c r="M1" s="91" t="s">
        <v>12</v>
      </c>
    </row>
    <row r="2" spans="1:13" s="118" customFormat="1">
      <c r="A2" s="105" t="s">
        <v>13</v>
      </c>
      <c r="B2" s="120">
        <v>259775</v>
      </c>
      <c r="C2" s="121">
        <v>5372</v>
      </c>
      <c r="D2" s="122" t="s">
        <v>14</v>
      </c>
      <c r="E2" s="123" t="s">
        <v>15</v>
      </c>
      <c r="F2" s="124">
        <v>1911</v>
      </c>
      <c r="G2" s="125" t="s">
        <v>16</v>
      </c>
      <c r="H2" s="126" t="s">
        <v>17</v>
      </c>
      <c r="I2" s="141">
        <v>1.53</v>
      </c>
      <c r="J2" s="141">
        <v>1.33</v>
      </c>
      <c r="K2" s="113">
        <v>43479</v>
      </c>
      <c r="L2" s="113"/>
      <c r="M2" s="142"/>
    </row>
    <row r="3" spans="1:13" s="118" customFormat="1">
      <c r="A3" s="120" t="s">
        <v>13</v>
      </c>
      <c r="B3" s="120">
        <v>259784</v>
      </c>
      <c r="C3" s="121">
        <v>5372</v>
      </c>
      <c r="D3" s="122" t="s">
        <v>14</v>
      </c>
      <c r="E3" s="123" t="s">
        <v>15</v>
      </c>
      <c r="F3" s="124">
        <v>1918</v>
      </c>
      <c r="G3" s="125" t="s">
        <v>16</v>
      </c>
      <c r="H3" s="126" t="s">
        <v>18</v>
      </c>
      <c r="I3" s="141">
        <v>1.53</v>
      </c>
      <c r="J3" s="141">
        <v>1.33</v>
      </c>
      <c r="K3" s="113">
        <v>43479</v>
      </c>
      <c r="L3" s="113"/>
      <c r="M3" s="142"/>
    </row>
    <row r="4" spans="1:13" s="118" customFormat="1">
      <c r="A4" s="120" t="s">
        <v>19</v>
      </c>
      <c r="B4" s="120">
        <v>259793</v>
      </c>
      <c r="C4" s="121">
        <v>5372</v>
      </c>
      <c r="D4" s="122" t="s">
        <v>14</v>
      </c>
      <c r="E4" s="123" t="s">
        <v>15</v>
      </c>
      <c r="F4" s="124">
        <v>1324</v>
      </c>
      <c r="G4" s="125" t="s">
        <v>16</v>
      </c>
      <c r="H4" s="126" t="s">
        <v>18</v>
      </c>
      <c r="I4" s="141">
        <v>1.53</v>
      </c>
      <c r="J4" s="141">
        <v>1.33</v>
      </c>
      <c r="K4" s="113">
        <v>43479</v>
      </c>
      <c r="L4" s="113"/>
      <c r="M4" s="142"/>
    </row>
    <row r="5" spans="1:13" s="118" customFormat="1">
      <c r="A5" s="105" t="s">
        <v>13</v>
      </c>
      <c r="B5" s="120">
        <v>260563</v>
      </c>
      <c r="C5" s="121">
        <v>5387</v>
      </c>
      <c r="D5" s="122" t="s">
        <v>39</v>
      </c>
      <c r="E5" s="123" t="s">
        <v>15</v>
      </c>
      <c r="F5" s="124">
        <v>1116</v>
      </c>
      <c r="G5" s="125" t="s">
        <v>16</v>
      </c>
      <c r="H5" s="126" t="s">
        <v>30</v>
      </c>
      <c r="I5" s="141">
        <v>1.54</v>
      </c>
      <c r="J5" s="141">
        <v>1.35</v>
      </c>
      <c r="K5" s="113">
        <v>43479</v>
      </c>
      <c r="L5" s="113"/>
      <c r="M5" s="142"/>
    </row>
    <row r="6" spans="1:13" s="118" customFormat="1">
      <c r="A6" s="120" t="s">
        <v>13</v>
      </c>
      <c r="B6" s="120">
        <v>260572</v>
      </c>
      <c r="C6" s="121">
        <v>5387</v>
      </c>
      <c r="D6" s="122" t="s">
        <v>39</v>
      </c>
      <c r="E6" s="123" t="s">
        <v>15</v>
      </c>
      <c r="F6" s="124">
        <v>478</v>
      </c>
      <c r="G6" s="125" t="s">
        <v>16</v>
      </c>
      <c r="H6" s="126" t="s">
        <v>18</v>
      </c>
      <c r="I6" s="141">
        <v>1.54</v>
      </c>
      <c r="J6" s="141">
        <v>1.35</v>
      </c>
      <c r="K6" s="113">
        <v>43479</v>
      </c>
      <c r="L6" s="113"/>
      <c r="M6" s="142"/>
    </row>
    <row r="7" spans="1:13" s="118" customFormat="1">
      <c r="A7" s="120"/>
      <c r="B7" s="120"/>
      <c r="C7" s="121"/>
      <c r="D7" s="122"/>
      <c r="E7" s="123"/>
      <c r="F7" s="124">
        <f>SUM(F2:F6)</f>
        <v>6747</v>
      </c>
      <c r="G7" s="125"/>
      <c r="H7" s="126"/>
      <c r="I7" s="141"/>
      <c r="J7" s="141"/>
      <c r="K7" s="113"/>
      <c r="L7" s="113"/>
      <c r="M7" s="142"/>
    </row>
    <row r="8" spans="1:13" s="118" customFormat="1">
      <c r="A8" s="105" t="s">
        <v>13</v>
      </c>
      <c r="B8" s="120">
        <v>260087</v>
      </c>
      <c r="C8" s="121">
        <v>5378</v>
      </c>
      <c r="D8" s="122" t="s">
        <v>27</v>
      </c>
      <c r="E8" s="123" t="s">
        <v>15</v>
      </c>
      <c r="F8" s="124">
        <v>686</v>
      </c>
      <c r="G8" s="125" t="s">
        <v>16</v>
      </c>
      <c r="H8" s="126" t="s">
        <v>17</v>
      </c>
      <c r="I8" s="141">
        <v>1.39</v>
      </c>
      <c r="J8" s="141">
        <v>1.23</v>
      </c>
      <c r="K8" s="113">
        <v>43479</v>
      </c>
      <c r="L8" s="113"/>
      <c r="M8" s="142"/>
    </row>
    <row r="9" spans="1:13" s="118" customFormat="1">
      <c r="A9" s="120" t="s">
        <v>13</v>
      </c>
      <c r="B9" s="120">
        <v>260105</v>
      </c>
      <c r="C9" s="121">
        <v>5378</v>
      </c>
      <c r="D9" s="122" t="s">
        <v>27</v>
      </c>
      <c r="E9" s="123" t="s">
        <v>15</v>
      </c>
      <c r="F9" s="124">
        <v>712</v>
      </c>
      <c r="G9" s="125" t="s">
        <v>16</v>
      </c>
      <c r="H9" s="126" t="s">
        <v>18</v>
      </c>
      <c r="I9" s="141">
        <v>1.39</v>
      </c>
      <c r="J9" s="141">
        <v>1.23</v>
      </c>
      <c r="K9" s="113">
        <v>43479</v>
      </c>
      <c r="L9" s="113"/>
      <c r="M9" s="142"/>
    </row>
    <row r="10" spans="1:13" s="118" customFormat="1">
      <c r="A10" s="120" t="s">
        <v>19</v>
      </c>
      <c r="B10" s="120">
        <v>260114</v>
      </c>
      <c r="C10" s="121">
        <v>5378</v>
      </c>
      <c r="D10" s="122" t="s">
        <v>27</v>
      </c>
      <c r="E10" s="123" t="s">
        <v>15</v>
      </c>
      <c r="F10" s="124">
        <v>406</v>
      </c>
      <c r="G10" s="125" t="s">
        <v>16</v>
      </c>
      <c r="H10" s="126" t="s">
        <v>18</v>
      </c>
      <c r="I10" s="141">
        <v>1.39</v>
      </c>
      <c r="J10" s="141">
        <v>1.23</v>
      </c>
      <c r="K10" s="113">
        <v>43479</v>
      </c>
      <c r="L10" s="113"/>
      <c r="M10" s="142"/>
    </row>
    <row r="11" spans="1:13" s="118" customFormat="1">
      <c r="A11" s="105" t="s">
        <v>13</v>
      </c>
      <c r="B11" s="120">
        <v>260600</v>
      </c>
      <c r="C11" s="121">
        <v>5388</v>
      </c>
      <c r="D11" s="122" t="s">
        <v>40</v>
      </c>
      <c r="E11" s="123" t="s">
        <v>15</v>
      </c>
      <c r="F11" s="124">
        <v>294</v>
      </c>
      <c r="G11" s="125" t="s">
        <v>16</v>
      </c>
      <c r="H11" s="126" t="s">
        <v>17</v>
      </c>
      <c r="I11" s="141">
        <v>1.55</v>
      </c>
      <c r="J11" s="141">
        <v>1.36</v>
      </c>
      <c r="K11" s="113">
        <v>43479</v>
      </c>
      <c r="L11" s="113"/>
      <c r="M11" s="142"/>
    </row>
    <row r="12" spans="1:13" s="118" customFormat="1">
      <c r="A12" s="120" t="s">
        <v>13</v>
      </c>
      <c r="B12" s="120">
        <v>260619</v>
      </c>
      <c r="C12" s="121">
        <v>5388</v>
      </c>
      <c r="D12" s="122" t="s">
        <v>40</v>
      </c>
      <c r="E12" s="123" t="s">
        <v>15</v>
      </c>
      <c r="F12" s="124">
        <v>497</v>
      </c>
      <c r="G12" s="125" t="s">
        <v>16</v>
      </c>
      <c r="H12" s="126" t="s">
        <v>18</v>
      </c>
      <c r="I12" s="141">
        <v>1.55</v>
      </c>
      <c r="J12" s="141">
        <v>1.36</v>
      </c>
      <c r="K12" s="113">
        <v>43479</v>
      </c>
      <c r="L12" s="113"/>
      <c r="M12" s="142"/>
    </row>
    <row r="13" spans="1:13" s="118" customFormat="1">
      <c r="A13" s="120" t="s">
        <v>19</v>
      </c>
      <c r="B13" s="120">
        <v>260628</v>
      </c>
      <c r="C13" s="121">
        <v>5388</v>
      </c>
      <c r="D13" s="122" t="s">
        <v>40</v>
      </c>
      <c r="E13" s="123" t="s">
        <v>15</v>
      </c>
      <c r="F13" s="124">
        <v>313</v>
      </c>
      <c r="G13" s="125" t="s">
        <v>16</v>
      </c>
      <c r="H13" s="126" t="s">
        <v>18</v>
      </c>
      <c r="I13" s="141">
        <v>1.55</v>
      </c>
      <c r="J13" s="141">
        <v>1.36</v>
      </c>
      <c r="K13" s="113">
        <v>43479</v>
      </c>
      <c r="L13" s="113"/>
      <c r="M13" s="142"/>
    </row>
    <row r="14" spans="1:13" s="118" customFormat="1">
      <c r="A14" s="120"/>
      <c r="B14" s="120"/>
      <c r="C14" s="121"/>
      <c r="D14" s="122"/>
      <c r="E14" s="123"/>
      <c r="F14" s="124">
        <f>SUM(F8:F13)</f>
        <v>2908</v>
      </c>
      <c r="G14" s="125"/>
      <c r="H14" s="126"/>
      <c r="I14" s="141"/>
      <c r="J14" s="141"/>
      <c r="K14" s="113"/>
      <c r="L14" s="113"/>
      <c r="M14" s="142"/>
    </row>
    <row r="15" spans="1:13" s="118" customFormat="1">
      <c r="A15" s="105" t="s">
        <v>13</v>
      </c>
      <c r="B15" s="120">
        <v>260013</v>
      </c>
      <c r="C15" s="121">
        <v>5376</v>
      </c>
      <c r="D15" s="122" t="s">
        <v>25</v>
      </c>
      <c r="E15" s="123" t="s">
        <v>15</v>
      </c>
      <c r="F15" s="124">
        <v>931</v>
      </c>
      <c r="G15" s="125" t="s">
        <v>16</v>
      </c>
      <c r="H15" s="126" t="s">
        <v>17</v>
      </c>
      <c r="I15" s="141">
        <v>1.39</v>
      </c>
      <c r="J15" s="141">
        <v>1.23</v>
      </c>
      <c r="K15" s="113">
        <v>43479</v>
      </c>
      <c r="L15" s="113"/>
      <c r="M15" s="142"/>
    </row>
    <row r="16" spans="1:13" s="118" customFormat="1">
      <c r="A16" s="120" t="s">
        <v>13</v>
      </c>
      <c r="B16" s="120">
        <v>260022</v>
      </c>
      <c r="C16" s="121">
        <v>5376</v>
      </c>
      <c r="D16" s="122" t="s">
        <v>25</v>
      </c>
      <c r="E16" s="123" t="s">
        <v>15</v>
      </c>
      <c r="F16" s="124">
        <v>913</v>
      </c>
      <c r="G16" s="125" t="s">
        <v>16</v>
      </c>
      <c r="H16" s="126" t="s">
        <v>18</v>
      </c>
      <c r="I16" s="141">
        <v>1.39</v>
      </c>
      <c r="J16" s="141">
        <v>1.23</v>
      </c>
      <c r="K16" s="113">
        <v>43479</v>
      </c>
      <c r="L16" s="113"/>
      <c r="M16" s="142"/>
    </row>
    <row r="17" spans="1:13" s="118" customFormat="1">
      <c r="A17" s="120" t="s">
        <v>19</v>
      </c>
      <c r="B17" s="120">
        <v>260031</v>
      </c>
      <c r="C17" s="121">
        <v>5376</v>
      </c>
      <c r="D17" s="122" t="s">
        <v>25</v>
      </c>
      <c r="E17" s="123" t="s">
        <v>15</v>
      </c>
      <c r="F17" s="124">
        <v>534</v>
      </c>
      <c r="G17" s="125" t="s">
        <v>16</v>
      </c>
      <c r="H17" s="126" t="s">
        <v>18</v>
      </c>
      <c r="I17" s="141">
        <v>1.39</v>
      </c>
      <c r="J17" s="141">
        <v>1.23</v>
      </c>
      <c r="K17" s="113">
        <v>43479</v>
      </c>
      <c r="L17" s="113"/>
      <c r="M17" s="142"/>
    </row>
    <row r="18" spans="1:13" s="118" customFormat="1">
      <c r="A18" s="105" t="s">
        <v>13</v>
      </c>
      <c r="B18" s="120">
        <v>260536</v>
      </c>
      <c r="C18" s="121">
        <v>5386</v>
      </c>
      <c r="D18" s="122" t="s">
        <v>38</v>
      </c>
      <c r="E18" s="123" t="s">
        <v>15</v>
      </c>
      <c r="F18" s="124">
        <v>1764</v>
      </c>
      <c r="G18" s="125" t="s">
        <v>16</v>
      </c>
      <c r="H18" s="126" t="s">
        <v>30</v>
      </c>
      <c r="I18" s="141">
        <v>1.54</v>
      </c>
      <c r="J18" s="141">
        <v>1.35</v>
      </c>
      <c r="K18" s="113">
        <v>43479</v>
      </c>
      <c r="L18" s="113"/>
      <c r="M18" s="142"/>
    </row>
    <row r="19" spans="1:13" s="118" customFormat="1">
      <c r="A19" s="120" t="s">
        <v>13</v>
      </c>
      <c r="B19" s="120">
        <v>260545</v>
      </c>
      <c r="C19" s="121">
        <v>5386</v>
      </c>
      <c r="D19" s="122" t="s">
        <v>38</v>
      </c>
      <c r="E19" s="123" t="s">
        <v>15</v>
      </c>
      <c r="F19" s="124">
        <v>741</v>
      </c>
      <c r="G19" s="125" t="s">
        <v>16</v>
      </c>
      <c r="H19" s="126" t="s">
        <v>18</v>
      </c>
      <c r="I19" s="141">
        <v>1.54</v>
      </c>
      <c r="J19" s="141">
        <v>1.35</v>
      </c>
      <c r="K19" s="113">
        <v>43479</v>
      </c>
      <c r="L19" s="113"/>
      <c r="M19" s="142"/>
    </row>
    <row r="20" spans="1:13" s="118" customFormat="1">
      <c r="A20" s="120" t="s">
        <v>19</v>
      </c>
      <c r="B20" s="120">
        <v>260554</v>
      </c>
      <c r="C20" s="121">
        <v>5386</v>
      </c>
      <c r="D20" s="122" t="s">
        <v>38</v>
      </c>
      <c r="E20" s="123" t="s">
        <v>15</v>
      </c>
      <c r="F20" s="124">
        <v>593</v>
      </c>
      <c r="G20" s="125" t="s">
        <v>16</v>
      </c>
      <c r="H20" s="126" t="s">
        <v>18</v>
      </c>
      <c r="I20" s="141">
        <v>1.54</v>
      </c>
      <c r="J20" s="141">
        <v>1.35</v>
      </c>
      <c r="K20" s="113">
        <v>43479</v>
      </c>
      <c r="L20" s="113"/>
      <c r="M20" s="142"/>
    </row>
    <row r="21" spans="1:13" s="118" customFormat="1">
      <c r="A21" s="120"/>
      <c r="B21" s="120"/>
      <c r="C21" s="121"/>
      <c r="D21" s="122"/>
      <c r="E21" s="123"/>
      <c r="F21" s="124">
        <f>SUM(F15:F20)</f>
        <v>5476</v>
      </c>
      <c r="G21" s="125"/>
      <c r="H21" s="126"/>
      <c r="I21" s="141"/>
      <c r="J21" s="141"/>
      <c r="K21" s="113"/>
      <c r="L21" s="113"/>
      <c r="M21" s="142"/>
    </row>
    <row r="22" spans="1:13" s="118" customFormat="1">
      <c r="A22" s="105" t="s">
        <v>13</v>
      </c>
      <c r="B22" s="120">
        <v>260123</v>
      </c>
      <c r="C22" s="121">
        <v>5379</v>
      </c>
      <c r="D22" s="122" t="s">
        <v>28</v>
      </c>
      <c r="E22" s="122" t="s">
        <v>29</v>
      </c>
      <c r="F22" s="124">
        <v>2304</v>
      </c>
      <c r="G22" s="125" t="s">
        <v>16</v>
      </c>
      <c r="H22" s="126" t="s">
        <v>30</v>
      </c>
      <c r="I22" s="141">
        <v>1.4</v>
      </c>
      <c r="J22" s="141">
        <v>1.23</v>
      </c>
      <c r="K22" s="113">
        <v>43479</v>
      </c>
      <c r="L22" s="113"/>
      <c r="M22" s="142"/>
    </row>
    <row r="23" spans="1:13" s="118" customFormat="1">
      <c r="A23" s="120" t="s">
        <v>13</v>
      </c>
      <c r="B23" s="120">
        <v>260132</v>
      </c>
      <c r="C23" s="121">
        <v>5379</v>
      </c>
      <c r="D23" s="122" t="s">
        <v>28</v>
      </c>
      <c r="E23" s="122" t="s">
        <v>29</v>
      </c>
      <c r="F23" s="124">
        <v>981</v>
      </c>
      <c r="G23" s="125" t="s">
        <v>16</v>
      </c>
      <c r="H23" s="126" t="s">
        <v>18</v>
      </c>
      <c r="I23" s="141">
        <v>1.4</v>
      </c>
      <c r="J23" s="141">
        <v>1.23</v>
      </c>
      <c r="K23" s="113">
        <v>43479</v>
      </c>
      <c r="L23" s="113"/>
      <c r="M23" s="142"/>
    </row>
    <row r="24" spans="1:13" s="118" customFormat="1">
      <c r="A24" s="120" t="s">
        <v>19</v>
      </c>
      <c r="B24" s="120">
        <v>260141</v>
      </c>
      <c r="C24" s="121">
        <v>5379</v>
      </c>
      <c r="D24" s="122" t="s">
        <v>28</v>
      </c>
      <c r="E24" s="122" t="s">
        <v>29</v>
      </c>
      <c r="F24" s="124">
        <v>808</v>
      </c>
      <c r="G24" s="125" t="s">
        <v>16</v>
      </c>
      <c r="H24" s="126" t="s">
        <v>18</v>
      </c>
      <c r="I24" s="141">
        <v>1.4</v>
      </c>
      <c r="J24" s="141">
        <v>1.23</v>
      </c>
      <c r="K24" s="113">
        <v>43479</v>
      </c>
      <c r="L24" s="113"/>
      <c r="M24" s="142"/>
    </row>
    <row r="25" spans="1:13" s="118" customFormat="1">
      <c r="A25" s="105" t="s">
        <v>13</v>
      </c>
      <c r="B25" s="120">
        <v>260215</v>
      </c>
      <c r="C25" s="121">
        <v>5382</v>
      </c>
      <c r="D25" s="122" t="s">
        <v>33</v>
      </c>
      <c r="E25" s="122" t="s">
        <v>29</v>
      </c>
      <c r="F25" s="124">
        <v>784</v>
      </c>
      <c r="G25" s="125" t="s">
        <v>16</v>
      </c>
      <c r="H25" s="126" t="s">
        <v>17</v>
      </c>
      <c r="I25" s="141">
        <v>1.47</v>
      </c>
      <c r="J25" s="141">
        <v>1.27</v>
      </c>
      <c r="K25" s="113">
        <v>43479</v>
      </c>
      <c r="L25" s="113"/>
      <c r="M25" s="142"/>
    </row>
    <row r="26" spans="1:13" s="118" customFormat="1">
      <c r="A26" s="120" t="s">
        <v>13</v>
      </c>
      <c r="B26" s="120">
        <v>260224</v>
      </c>
      <c r="C26" s="121">
        <v>5382</v>
      </c>
      <c r="D26" s="122" t="s">
        <v>33</v>
      </c>
      <c r="E26" s="122" t="s">
        <v>29</v>
      </c>
      <c r="F26" s="124">
        <v>1225</v>
      </c>
      <c r="G26" s="125" t="s">
        <v>16</v>
      </c>
      <c r="H26" s="126" t="s">
        <v>18</v>
      </c>
      <c r="I26" s="141">
        <v>1.47</v>
      </c>
      <c r="J26" s="141">
        <v>1.27</v>
      </c>
      <c r="K26" s="113">
        <v>43479</v>
      </c>
      <c r="L26" s="113"/>
      <c r="M26" s="142"/>
    </row>
    <row r="27" spans="1:13" s="118" customFormat="1">
      <c r="A27" s="120" t="s">
        <v>19</v>
      </c>
      <c r="B27" s="120">
        <v>260233</v>
      </c>
      <c r="C27" s="121">
        <v>5382</v>
      </c>
      <c r="D27" s="122" t="s">
        <v>33</v>
      </c>
      <c r="E27" s="122" t="s">
        <v>29</v>
      </c>
      <c r="F27" s="124">
        <v>777</v>
      </c>
      <c r="G27" s="125" t="s">
        <v>16</v>
      </c>
      <c r="H27" s="126" t="s">
        <v>18</v>
      </c>
      <c r="I27" s="141">
        <v>1.47</v>
      </c>
      <c r="J27" s="141">
        <v>1.27</v>
      </c>
      <c r="K27" s="113">
        <v>43479</v>
      </c>
      <c r="L27" s="113"/>
      <c r="M27" s="142"/>
    </row>
    <row r="28" spans="1:13" s="118" customFormat="1">
      <c r="A28" s="127"/>
      <c r="B28" s="127"/>
      <c r="C28" s="128"/>
      <c r="D28" s="129"/>
      <c r="E28" s="129"/>
      <c r="F28" s="130">
        <f>SUM(F22:F27)</f>
        <v>6879</v>
      </c>
      <c r="G28" s="131"/>
      <c r="H28" s="132"/>
      <c r="I28" s="143"/>
      <c r="J28" s="143"/>
      <c r="K28" s="113"/>
      <c r="L28" s="144"/>
      <c r="M28" s="145"/>
    </row>
    <row r="29" spans="1:13" s="118" customFormat="1">
      <c r="A29" s="105" t="s">
        <v>13</v>
      </c>
      <c r="B29" s="120">
        <v>259986</v>
      </c>
      <c r="C29" s="121">
        <v>5375</v>
      </c>
      <c r="D29" s="122" t="s">
        <v>23</v>
      </c>
      <c r="E29" s="123" t="s">
        <v>24</v>
      </c>
      <c r="F29" s="124">
        <v>931</v>
      </c>
      <c r="G29" s="125" t="s">
        <v>16</v>
      </c>
      <c r="H29" s="126" t="s">
        <v>17</v>
      </c>
      <c r="I29" s="141">
        <v>1.53</v>
      </c>
      <c r="J29" s="141">
        <v>1.33</v>
      </c>
      <c r="K29" s="113">
        <v>43479</v>
      </c>
      <c r="L29" s="113"/>
      <c r="M29" s="142"/>
    </row>
    <row r="30" spans="1:13" s="118" customFormat="1">
      <c r="A30" s="120" t="s">
        <v>13</v>
      </c>
      <c r="B30" s="120">
        <v>259995</v>
      </c>
      <c r="C30" s="121">
        <v>5375</v>
      </c>
      <c r="D30" s="122" t="s">
        <v>23</v>
      </c>
      <c r="E30" s="123" t="s">
        <v>24</v>
      </c>
      <c r="F30" s="124">
        <v>924</v>
      </c>
      <c r="G30" s="125" t="s">
        <v>16</v>
      </c>
      <c r="H30" s="126" t="s">
        <v>18</v>
      </c>
      <c r="I30" s="141">
        <v>1.53</v>
      </c>
      <c r="J30" s="141">
        <v>1.33</v>
      </c>
      <c r="K30" s="113">
        <v>43479</v>
      </c>
      <c r="L30" s="113"/>
      <c r="M30" s="142"/>
    </row>
    <row r="31" spans="1:13" s="118" customFormat="1">
      <c r="A31" s="105" t="s">
        <v>13</v>
      </c>
      <c r="B31" s="120">
        <v>260242</v>
      </c>
      <c r="C31" s="121">
        <v>5383</v>
      </c>
      <c r="D31" s="122" t="s">
        <v>34</v>
      </c>
      <c r="E31" s="123" t="s">
        <v>35</v>
      </c>
      <c r="F31" s="124">
        <v>576</v>
      </c>
      <c r="G31" s="125" t="s">
        <v>16</v>
      </c>
      <c r="H31" s="126" t="s">
        <v>30</v>
      </c>
      <c r="I31" s="141">
        <v>1.3</v>
      </c>
      <c r="J31" s="141">
        <v>1.0900000000000001</v>
      </c>
      <c r="K31" s="113">
        <v>43479</v>
      </c>
      <c r="L31" s="113"/>
      <c r="M31" s="142"/>
    </row>
    <row r="32" spans="1:13" s="118" customFormat="1">
      <c r="A32" s="120" t="s">
        <v>13</v>
      </c>
      <c r="B32" s="120">
        <v>260251</v>
      </c>
      <c r="C32" s="121">
        <v>5383</v>
      </c>
      <c r="D32" s="122" t="s">
        <v>34</v>
      </c>
      <c r="E32" s="123" t="s">
        <v>35</v>
      </c>
      <c r="F32" s="124">
        <v>366</v>
      </c>
      <c r="G32" s="125" t="s">
        <v>16</v>
      </c>
      <c r="H32" s="126" t="s">
        <v>18</v>
      </c>
      <c r="I32" s="141">
        <v>1.3</v>
      </c>
      <c r="J32" s="141">
        <v>1.0900000000000001</v>
      </c>
      <c r="K32" s="113">
        <v>43479</v>
      </c>
      <c r="L32" s="113"/>
      <c r="M32" s="142"/>
    </row>
    <row r="33" spans="1:13" s="118" customFormat="1">
      <c r="A33" s="120" t="s">
        <v>19</v>
      </c>
      <c r="B33" s="120">
        <v>260260</v>
      </c>
      <c r="C33" s="121">
        <v>5383</v>
      </c>
      <c r="D33" s="122" t="s">
        <v>34</v>
      </c>
      <c r="E33" s="123" t="s">
        <v>35</v>
      </c>
      <c r="F33" s="124">
        <v>1066</v>
      </c>
      <c r="G33" s="125" t="s">
        <v>16</v>
      </c>
      <c r="H33" s="126" t="s">
        <v>18</v>
      </c>
      <c r="I33" s="141">
        <v>1.3</v>
      </c>
      <c r="J33" s="141">
        <v>1.0900000000000001</v>
      </c>
      <c r="K33" s="113">
        <v>43479</v>
      </c>
      <c r="L33" s="113"/>
      <c r="M33" s="142"/>
    </row>
    <row r="34" spans="1:13" s="118" customFormat="1">
      <c r="A34" s="120"/>
      <c r="B34" s="120"/>
      <c r="C34" s="121"/>
      <c r="D34" s="122"/>
      <c r="E34" s="123"/>
      <c r="F34" s="124">
        <f>SUM(F29:F33)</f>
        <v>3863</v>
      </c>
      <c r="G34" s="125"/>
      <c r="H34" s="126"/>
      <c r="I34" s="141"/>
      <c r="J34" s="141"/>
      <c r="K34" s="113"/>
      <c r="L34" s="113"/>
      <c r="M34" s="142"/>
    </row>
    <row r="35" spans="1:13" s="118" customFormat="1">
      <c r="A35" s="105" t="s">
        <v>13</v>
      </c>
      <c r="B35" s="120">
        <v>259802</v>
      </c>
      <c r="C35" s="121">
        <v>5373</v>
      </c>
      <c r="D35" s="122" t="s">
        <v>20</v>
      </c>
      <c r="E35" s="123" t="s">
        <v>15</v>
      </c>
      <c r="F35" s="124">
        <v>1764</v>
      </c>
      <c r="G35" s="125" t="s">
        <v>16</v>
      </c>
      <c r="H35" s="126" t="s">
        <v>17</v>
      </c>
      <c r="I35" s="141">
        <v>1.39</v>
      </c>
      <c r="J35" s="141">
        <v>1.22</v>
      </c>
      <c r="K35" s="113">
        <v>43479</v>
      </c>
      <c r="L35" s="113"/>
      <c r="M35" s="142"/>
    </row>
    <row r="36" spans="1:13" s="118" customFormat="1">
      <c r="A36" s="120" t="s">
        <v>13</v>
      </c>
      <c r="B36" s="120">
        <v>259811</v>
      </c>
      <c r="C36" s="121">
        <v>5373</v>
      </c>
      <c r="D36" s="122" t="s">
        <v>20</v>
      </c>
      <c r="E36" s="123" t="s">
        <v>15</v>
      </c>
      <c r="F36" s="124">
        <v>1785</v>
      </c>
      <c r="G36" s="125" t="s">
        <v>16</v>
      </c>
      <c r="H36" s="126" t="s">
        <v>18</v>
      </c>
      <c r="I36" s="141">
        <v>1.39</v>
      </c>
      <c r="J36" s="141">
        <v>1.22</v>
      </c>
      <c r="K36" s="113">
        <v>43479</v>
      </c>
      <c r="L36" s="113"/>
      <c r="M36" s="142"/>
    </row>
    <row r="37" spans="1:13" s="118" customFormat="1">
      <c r="A37" s="120" t="s">
        <v>19</v>
      </c>
      <c r="B37" s="120">
        <v>259820</v>
      </c>
      <c r="C37" s="121">
        <v>5373</v>
      </c>
      <c r="D37" s="122" t="s">
        <v>20</v>
      </c>
      <c r="E37" s="123" t="s">
        <v>15</v>
      </c>
      <c r="F37" s="124">
        <v>1228</v>
      </c>
      <c r="G37" s="125" t="s">
        <v>16</v>
      </c>
      <c r="H37" s="126" t="s">
        <v>18</v>
      </c>
      <c r="I37" s="141">
        <v>1.39</v>
      </c>
      <c r="J37" s="141">
        <v>1.22</v>
      </c>
      <c r="K37" s="113">
        <v>43479</v>
      </c>
      <c r="L37" s="113"/>
      <c r="M37" s="142"/>
    </row>
    <row r="38" spans="1:13" s="118" customFormat="1">
      <c r="A38" s="105" t="s">
        <v>13</v>
      </c>
      <c r="B38" s="120">
        <v>260188</v>
      </c>
      <c r="C38" s="121">
        <v>5381</v>
      </c>
      <c r="D38" s="122" t="s">
        <v>32</v>
      </c>
      <c r="E38" s="123" t="s">
        <v>15</v>
      </c>
      <c r="F38" s="124">
        <v>1872</v>
      </c>
      <c r="G38" s="125" t="s">
        <v>16</v>
      </c>
      <c r="H38" s="126" t="s">
        <v>30</v>
      </c>
      <c r="I38" s="141">
        <v>1.3</v>
      </c>
      <c r="J38" s="141">
        <v>1.1299999999999999</v>
      </c>
      <c r="K38" s="113">
        <v>43479</v>
      </c>
      <c r="L38" s="113"/>
      <c r="M38" s="142"/>
    </row>
    <row r="39" spans="1:13" s="118" customFormat="1">
      <c r="A39" s="120" t="s">
        <v>13</v>
      </c>
      <c r="B39" s="120">
        <v>260197</v>
      </c>
      <c r="C39" s="121">
        <v>5381</v>
      </c>
      <c r="D39" s="122" t="s">
        <v>32</v>
      </c>
      <c r="E39" s="123" t="s">
        <v>15</v>
      </c>
      <c r="F39" s="124">
        <v>777</v>
      </c>
      <c r="G39" s="125" t="s">
        <v>16</v>
      </c>
      <c r="H39" s="126" t="s">
        <v>18</v>
      </c>
      <c r="I39" s="141">
        <v>1.3</v>
      </c>
      <c r="J39" s="141">
        <v>1.1299999999999999</v>
      </c>
      <c r="K39" s="113">
        <v>43479</v>
      </c>
      <c r="L39" s="113"/>
      <c r="M39" s="142"/>
    </row>
    <row r="40" spans="1:13" s="118" customFormat="1">
      <c r="A40" s="105" t="s">
        <v>13</v>
      </c>
      <c r="B40" s="120">
        <v>260509</v>
      </c>
      <c r="C40" s="121">
        <v>5385</v>
      </c>
      <c r="D40" s="122" t="s">
        <v>37</v>
      </c>
      <c r="E40" s="123" t="s">
        <v>15</v>
      </c>
      <c r="F40" s="124">
        <v>588</v>
      </c>
      <c r="G40" s="125" t="s">
        <v>16</v>
      </c>
      <c r="H40" s="126" t="s">
        <v>17</v>
      </c>
      <c r="I40" s="141">
        <v>1.38</v>
      </c>
      <c r="J40" s="141">
        <v>1.2</v>
      </c>
      <c r="K40" s="113">
        <v>43479</v>
      </c>
      <c r="L40" s="113"/>
      <c r="M40" s="142"/>
    </row>
    <row r="41" spans="1:13" s="118" customFormat="1">
      <c r="A41" s="120" t="s">
        <v>13</v>
      </c>
      <c r="B41" s="120">
        <v>260518</v>
      </c>
      <c r="C41" s="121">
        <v>5385</v>
      </c>
      <c r="D41" s="122" t="s">
        <v>37</v>
      </c>
      <c r="E41" s="123" t="s">
        <v>15</v>
      </c>
      <c r="F41" s="124">
        <v>735</v>
      </c>
      <c r="G41" s="125" t="s">
        <v>16</v>
      </c>
      <c r="H41" s="126" t="s">
        <v>18</v>
      </c>
      <c r="I41" s="141">
        <v>1.38</v>
      </c>
      <c r="J41" s="141">
        <v>1.2</v>
      </c>
      <c r="K41" s="113">
        <v>43479</v>
      </c>
      <c r="L41" s="113"/>
      <c r="M41" s="142"/>
    </row>
    <row r="42" spans="1:13" s="118" customFormat="1">
      <c r="A42" s="120" t="s">
        <v>19</v>
      </c>
      <c r="B42" s="120">
        <v>260527</v>
      </c>
      <c r="C42" s="121">
        <v>5385</v>
      </c>
      <c r="D42" s="122" t="s">
        <v>37</v>
      </c>
      <c r="E42" s="123" t="s">
        <v>15</v>
      </c>
      <c r="F42" s="124">
        <v>215</v>
      </c>
      <c r="G42" s="125" t="s">
        <v>16</v>
      </c>
      <c r="H42" s="126" t="s">
        <v>18</v>
      </c>
      <c r="I42" s="141">
        <v>1.38</v>
      </c>
      <c r="J42" s="141">
        <v>1.2</v>
      </c>
      <c r="K42" s="113">
        <v>43479</v>
      </c>
      <c r="L42" s="113"/>
      <c r="M42" s="142"/>
    </row>
    <row r="43" spans="1:13" s="118" customFormat="1">
      <c r="A43" s="120"/>
      <c r="B43" s="120"/>
      <c r="C43" s="121"/>
      <c r="D43" s="122"/>
      <c r="E43" s="123"/>
      <c r="F43" s="124">
        <f>SUM(F35:F42)</f>
        <v>8964</v>
      </c>
      <c r="G43" s="125"/>
      <c r="H43" s="126"/>
      <c r="I43" s="141"/>
      <c r="J43" s="141"/>
      <c r="K43" s="113"/>
      <c r="L43" s="113"/>
      <c r="M43" s="142"/>
    </row>
    <row r="44" spans="1:13" s="118" customFormat="1">
      <c r="A44" s="105" t="s">
        <v>13</v>
      </c>
      <c r="B44" s="120">
        <v>259903</v>
      </c>
      <c r="C44" s="121">
        <v>5374</v>
      </c>
      <c r="D44" s="122" t="s">
        <v>21</v>
      </c>
      <c r="E44" s="123" t="s">
        <v>22</v>
      </c>
      <c r="F44" s="124">
        <v>1715</v>
      </c>
      <c r="G44" s="125" t="s">
        <v>16</v>
      </c>
      <c r="H44" s="126" t="s">
        <v>17</v>
      </c>
      <c r="I44" s="141">
        <v>1.39</v>
      </c>
      <c r="J44" s="141">
        <v>1.22</v>
      </c>
      <c r="K44" s="113">
        <v>43479</v>
      </c>
      <c r="L44" s="113"/>
      <c r="M44" s="142"/>
    </row>
    <row r="45" spans="1:13" s="118" customFormat="1">
      <c r="A45" s="120" t="s">
        <v>13</v>
      </c>
      <c r="B45" s="120">
        <v>259912</v>
      </c>
      <c r="C45" s="121">
        <v>5374</v>
      </c>
      <c r="D45" s="122" t="s">
        <v>21</v>
      </c>
      <c r="E45" s="123" t="s">
        <v>22</v>
      </c>
      <c r="F45" s="124">
        <v>1695</v>
      </c>
      <c r="G45" s="125" t="s">
        <v>16</v>
      </c>
      <c r="H45" s="126" t="s">
        <v>18</v>
      </c>
      <c r="I45" s="141">
        <v>1.39</v>
      </c>
      <c r="J45" s="141">
        <v>1.22</v>
      </c>
      <c r="K45" s="113">
        <v>43479</v>
      </c>
      <c r="L45" s="113"/>
      <c r="M45" s="142"/>
    </row>
    <row r="46" spans="1:13" s="118" customFormat="1">
      <c r="A46" s="105" t="s">
        <v>13</v>
      </c>
      <c r="B46" s="120">
        <v>260444</v>
      </c>
      <c r="C46" s="121">
        <v>5384</v>
      </c>
      <c r="D46" s="122" t="s">
        <v>36</v>
      </c>
      <c r="E46" s="123" t="s">
        <v>22</v>
      </c>
      <c r="F46" s="124">
        <v>980</v>
      </c>
      <c r="G46" s="125" t="s">
        <v>16</v>
      </c>
      <c r="H46" s="126" t="s">
        <v>17</v>
      </c>
      <c r="I46" s="141">
        <v>1.38</v>
      </c>
      <c r="J46" s="141">
        <v>1.2</v>
      </c>
      <c r="K46" s="113">
        <v>43479</v>
      </c>
      <c r="L46" s="113"/>
      <c r="M46" s="142"/>
    </row>
    <row r="47" spans="1:13" s="118" customFormat="1">
      <c r="A47" s="120" t="s">
        <v>13</v>
      </c>
      <c r="B47" s="120">
        <v>260462</v>
      </c>
      <c r="C47" s="121">
        <v>5384</v>
      </c>
      <c r="D47" s="122" t="s">
        <v>36</v>
      </c>
      <c r="E47" s="123" t="s">
        <v>22</v>
      </c>
      <c r="F47" s="124">
        <v>1156</v>
      </c>
      <c r="G47" s="125" t="s">
        <v>16</v>
      </c>
      <c r="H47" s="126" t="s">
        <v>18</v>
      </c>
      <c r="I47" s="141">
        <v>1.38</v>
      </c>
      <c r="J47" s="141">
        <v>1.2</v>
      </c>
      <c r="K47" s="113">
        <v>43479</v>
      </c>
      <c r="L47" s="113"/>
      <c r="M47" s="142"/>
    </row>
    <row r="48" spans="1:13" s="118" customFormat="1">
      <c r="A48" s="120" t="s">
        <v>19</v>
      </c>
      <c r="B48" s="120">
        <v>260480</v>
      </c>
      <c r="C48" s="121">
        <v>5384</v>
      </c>
      <c r="D48" s="122" t="s">
        <v>36</v>
      </c>
      <c r="E48" s="123" t="s">
        <v>22</v>
      </c>
      <c r="F48" s="124">
        <v>346</v>
      </c>
      <c r="G48" s="125" t="s">
        <v>16</v>
      </c>
      <c r="H48" s="126" t="s">
        <v>18</v>
      </c>
      <c r="I48" s="141">
        <v>1.38</v>
      </c>
      <c r="J48" s="141">
        <v>1.2</v>
      </c>
      <c r="K48" s="113">
        <v>43479</v>
      </c>
      <c r="L48" s="113"/>
      <c r="M48" s="142"/>
    </row>
    <row r="49" spans="1:13" s="118" customFormat="1">
      <c r="A49" s="120"/>
      <c r="B49" s="120"/>
      <c r="C49" s="121"/>
      <c r="D49" s="122"/>
      <c r="E49" s="123"/>
      <c r="F49" s="124">
        <f>SUM(F44:F48)</f>
        <v>5892</v>
      </c>
      <c r="G49" s="125"/>
      <c r="H49" s="126"/>
      <c r="I49" s="141"/>
      <c r="J49" s="141"/>
      <c r="K49" s="113"/>
      <c r="L49" s="113"/>
      <c r="M49" s="142"/>
    </row>
    <row r="50" spans="1:13" s="118" customFormat="1">
      <c r="A50" s="105" t="s">
        <v>13</v>
      </c>
      <c r="B50" s="120">
        <v>260050</v>
      </c>
      <c r="C50" s="121">
        <v>5377</v>
      </c>
      <c r="D50" s="122" t="s">
        <v>26</v>
      </c>
      <c r="E50" s="123" t="s">
        <v>15</v>
      </c>
      <c r="F50" s="124">
        <v>931</v>
      </c>
      <c r="G50" s="125" t="s">
        <v>16</v>
      </c>
      <c r="H50" s="126" t="s">
        <v>17</v>
      </c>
      <c r="I50" s="141">
        <v>1.3</v>
      </c>
      <c r="J50" s="141">
        <v>1.1299999999999999</v>
      </c>
      <c r="K50" s="113">
        <v>43479</v>
      </c>
      <c r="L50" s="113"/>
      <c r="M50" s="142"/>
    </row>
    <row r="51" spans="1:13" s="118" customFormat="1">
      <c r="A51" s="120" t="s">
        <v>13</v>
      </c>
      <c r="B51" s="120">
        <v>260069</v>
      </c>
      <c r="C51" s="121">
        <v>5377</v>
      </c>
      <c r="D51" s="122" t="s">
        <v>26</v>
      </c>
      <c r="E51" s="123" t="s">
        <v>15</v>
      </c>
      <c r="F51" s="124">
        <v>913</v>
      </c>
      <c r="G51" s="125" t="s">
        <v>16</v>
      </c>
      <c r="H51" s="126" t="s">
        <v>18</v>
      </c>
      <c r="I51" s="141">
        <v>1.3</v>
      </c>
      <c r="J51" s="141">
        <v>1.1299999999999999</v>
      </c>
      <c r="K51" s="113">
        <v>43479</v>
      </c>
      <c r="L51" s="113"/>
      <c r="M51" s="142"/>
    </row>
    <row r="52" spans="1:13" s="118" customFormat="1">
      <c r="A52" s="120" t="s">
        <v>19</v>
      </c>
      <c r="B52" s="120">
        <v>260078</v>
      </c>
      <c r="C52" s="121">
        <v>5377</v>
      </c>
      <c r="D52" s="122" t="s">
        <v>26</v>
      </c>
      <c r="E52" s="123" t="s">
        <v>15</v>
      </c>
      <c r="F52" s="124">
        <v>534</v>
      </c>
      <c r="G52" s="125" t="s">
        <v>16</v>
      </c>
      <c r="H52" s="126" t="s">
        <v>18</v>
      </c>
      <c r="I52" s="141">
        <v>1.3</v>
      </c>
      <c r="J52" s="141">
        <v>1.1299999999999999</v>
      </c>
      <c r="K52" s="113">
        <v>43479</v>
      </c>
      <c r="L52" s="113"/>
      <c r="M52" s="142"/>
    </row>
    <row r="53" spans="1:13" s="118" customFormat="1">
      <c r="A53" s="105" t="s">
        <v>13</v>
      </c>
      <c r="B53" s="120">
        <v>260150</v>
      </c>
      <c r="C53" s="121">
        <v>5380</v>
      </c>
      <c r="D53" s="122" t="s">
        <v>31</v>
      </c>
      <c r="E53" s="123" t="s">
        <v>15</v>
      </c>
      <c r="F53" s="124">
        <v>2304</v>
      </c>
      <c r="G53" s="125" t="s">
        <v>16</v>
      </c>
      <c r="H53" s="126" t="s">
        <v>30</v>
      </c>
      <c r="I53" s="141">
        <v>1.3</v>
      </c>
      <c r="J53" s="141">
        <v>1.1299999999999999</v>
      </c>
      <c r="K53" s="113">
        <v>43479</v>
      </c>
      <c r="L53" s="113"/>
      <c r="M53" s="142"/>
    </row>
    <row r="54" spans="1:13" s="118" customFormat="1">
      <c r="A54" s="120" t="s">
        <v>13</v>
      </c>
      <c r="B54" s="120">
        <v>260160</v>
      </c>
      <c r="C54" s="121">
        <v>5380</v>
      </c>
      <c r="D54" s="122" t="s">
        <v>31</v>
      </c>
      <c r="E54" s="123" t="s">
        <v>15</v>
      </c>
      <c r="F54" s="124">
        <v>981</v>
      </c>
      <c r="G54" s="125" t="s">
        <v>16</v>
      </c>
      <c r="H54" s="126" t="s">
        <v>18</v>
      </c>
      <c r="I54" s="141">
        <v>1.3</v>
      </c>
      <c r="J54" s="141">
        <v>1.1299999999999999</v>
      </c>
      <c r="K54" s="113">
        <v>43479</v>
      </c>
      <c r="L54" s="113"/>
      <c r="M54" s="142"/>
    </row>
    <row r="55" spans="1:13" s="118" customFormat="1">
      <c r="A55" s="120" t="s">
        <v>19</v>
      </c>
      <c r="B55" s="120">
        <v>260179</v>
      </c>
      <c r="C55" s="121">
        <v>5380</v>
      </c>
      <c r="D55" s="122" t="s">
        <v>31</v>
      </c>
      <c r="E55" s="123" t="s">
        <v>15</v>
      </c>
      <c r="F55" s="124">
        <v>808</v>
      </c>
      <c r="G55" s="125" t="s">
        <v>16</v>
      </c>
      <c r="H55" s="126" t="s">
        <v>18</v>
      </c>
      <c r="I55" s="141">
        <v>1.3</v>
      </c>
      <c r="J55" s="141">
        <v>1.1299999999999999</v>
      </c>
      <c r="K55" s="113">
        <v>43479</v>
      </c>
      <c r="L55" s="113"/>
      <c r="M55" s="142"/>
    </row>
    <row r="56" spans="1:13" s="118" customFormat="1">
      <c r="A56" s="120"/>
      <c r="B56" s="120"/>
      <c r="C56" s="121"/>
      <c r="D56" s="122"/>
      <c r="E56" s="123"/>
      <c r="F56" s="124">
        <f>SUM(F50:F55)</f>
        <v>6471</v>
      </c>
      <c r="G56" s="125"/>
      <c r="H56" s="126"/>
      <c r="I56" s="141"/>
      <c r="J56" s="141"/>
      <c r="K56" s="113"/>
      <c r="L56" s="113"/>
      <c r="M56" s="142"/>
    </row>
    <row r="57" spans="1:13" s="118" customFormat="1">
      <c r="A57" s="127"/>
      <c r="B57" s="127"/>
      <c r="C57" s="128"/>
      <c r="D57" s="129"/>
      <c r="F57" s="130"/>
      <c r="G57" s="131"/>
      <c r="H57" s="132"/>
      <c r="I57" s="143"/>
      <c r="J57" s="143"/>
      <c r="K57" s="144"/>
      <c r="L57" s="144"/>
      <c r="M57" s="145"/>
    </row>
    <row r="58" spans="1:13">
      <c r="E58" s="133" t="s">
        <v>41</v>
      </c>
      <c r="F58" s="97">
        <f>F49+F56+F43+F34+F28+F21+F14+F7</f>
        <v>47200</v>
      </c>
      <c r="J58" s="21" t="s">
        <v>42</v>
      </c>
      <c r="K58" s="96" t="s">
        <v>43</v>
      </c>
    </row>
    <row r="59" spans="1:13">
      <c r="E59" s="20"/>
      <c r="I59" s="21"/>
      <c r="J59" s="21"/>
      <c r="K59" s="117"/>
    </row>
    <row r="62" spans="1:13" s="119" customFormat="1">
      <c r="A62" s="134" t="s">
        <v>19</v>
      </c>
      <c r="B62" s="134">
        <v>260581</v>
      </c>
      <c r="C62" s="135">
        <v>5387</v>
      </c>
      <c r="D62" s="136" t="s">
        <v>39</v>
      </c>
      <c r="E62" s="137" t="s">
        <v>15</v>
      </c>
      <c r="F62" s="138">
        <v>377</v>
      </c>
      <c r="G62" s="139" t="s">
        <v>16</v>
      </c>
      <c r="H62" s="140" t="s">
        <v>18</v>
      </c>
      <c r="I62" s="146">
        <v>1.54</v>
      </c>
      <c r="J62" s="146">
        <v>1.35</v>
      </c>
      <c r="K62" s="115">
        <v>43479</v>
      </c>
      <c r="L62" s="116" t="s">
        <v>44</v>
      </c>
      <c r="M62" s="147"/>
    </row>
    <row r="63" spans="1:13" s="119" customFormat="1">
      <c r="A63" s="134" t="s">
        <v>19</v>
      </c>
      <c r="B63" s="134">
        <v>260004</v>
      </c>
      <c r="C63" s="135">
        <v>5375</v>
      </c>
      <c r="D63" s="136" t="s">
        <v>23</v>
      </c>
      <c r="E63" s="137" t="s">
        <v>24</v>
      </c>
      <c r="F63" s="138">
        <v>642</v>
      </c>
      <c r="G63" s="139" t="s">
        <v>16</v>
      </c>
      <c r="H63" s="140" t="s">
        <v>18</v>
      </c>
      <c r="I63" s="146">
        <v>1.53</v>
      </c>
      <c r="J63" s="146">
        <v>1.33</v>
      </c>
      <c r="K63" s="115">
        <v>43479</v>
      </c>
      <c r="L63" s="116" t="s">
        <v>44</v>
      </c>
      <c r="M63" s="147"/>
    </row>
    <row r="64" spans="1:13" s="119" customFormat="1">
      <c r="A64" s="134" t="s">
        <v>19</v>
      </c>
      <c r="B64" s="134">
        <v>260206</v>
      </c>
      <c r="C64" s="135">
        <v>5381</v>
      </c>
      <c r="D64" s="136" t="s">
        <v>32</v>
      </c>
      <c r="E64" s="137" t="s">
        <v>15</v>
      </c>
      <c r="F64" s="138">
        <v>651</v>
      </c>
      <c r="G64" s="139" t="s">
        <v>16</v>
      </c>
      <c r="H64" s="140" t="s">
        <v>18</v>
      </c>
      <c r="I64" s="146">
        <v>1.3</v>
      </c>
      <c r="J64" s="146">
        <v>1.1299999999999999</v>
      </c>
      <c r="K64" s="115">
        <v>43479</v>
      </c>
      <c r="L64" s="116" t="s">
        <v>44</v>
      </c>
      <c r="M64" s="147"/>
    </row>
    <row r="65" spans="1:13" s="119" customFormat="1">
      <c r="A65" s="134" t="s">
        <v>19</v>
      </c>
      <c r="B65" s="134">
        <v>259921</v>
      </c>
      <c r="C65" s="135">
        <v>5374</v>
      </c>
      <c r="D65" s="136" t="s">
        <v>21</v>
      </c>
      <c r="E65" s="137" t="s">
        <v>22</v>
      </c>
      <c r="F65" s="138">
        <v>1179</v>
      </c>
      <c r="G65" s="139" t="s">
        <v>16</v>
      </c>
      <c r="H65" s="140" t="s">
        <v>18</v>
      </c>
      <c r="I65" s="146">
        <v>1.39</v>
      </c>
      <c r="J65" s="146">
        <v>1.22</v>
      </c>
      <c r="K65" s="115">
        <v>43479</v>
      </c>
      <c r="L65" s="116" t="s">
        <v>44</v>
      </c>
      <c r="M65" s="147"/>
    </row>
    <row r="66" spans="1:13">
      <c r="F66" s="107">
        <f>SUM(F62:F65)</f>
        <v>2849</v>
      </c>
    </row>
  </sheetData>
  <phoneticPr fontId="20" type="noConversion"/>
  <pageMargins left="0.27500000000000002" right="0" top="0" bottom="0" header="0.51180555555555596" footer="0.51180555555555596"/>
  <pageSetup paperSize="9" scale="5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zoomScale="80" zoomScaleNormal="80" workbookViewId="0">
      <selection activeCell="J21" sqref="J21"/>
    </sheetView>
  </sheetViews>
  <sheetFormatPr defaultColWidth="9" defaultRowHeight="15.75"/>
  <cols>
    <col min="1" max="1" width="16.5" style="96" customWidth="1"/>
    <col min="2" max="2" width="11.375" style="96" customWidth="1"/>
    <col min="3" max="3" width="9.375" style="96" customWidth="1"/>
    <col min="4" max="4" width="59" style="96" customWidth="1"/>
    <col min="5" max="5" width="31.375" style="96" customWidth="1"/>
    <col min="6" max="6" width="9.5" style="97" customWidth="1"/>
    <col min="7" max="7" width="10.5" style="96" customWidth="1"/>
    <col min="8" max="8" width="14" style="96" customWidth="1"/>
    <col min="9" max="10" width="11.875" style="98" customWidth="1"/>
    <col min="11" max="11" width="13.25" style="98" customWidth="1"/>
    <col min="12" max="12" width="14.875" style="96" customWidth="1"/>
    <col min="13" max="16384" width="9" style="96"/>
  </cols>
  <sheetData>
    <row r="1" spans="1:14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89" t="s">
        <v>45</v>
      </c>
      <c r="L1" s="111" t="s">
        <v>10</v>
      </c>
      <c r="M1" s="91" t="s">
        <v>11</v>
      </c>
      <c r="N1" s="91" t="s">
        <v>12</v>
      </c>
    </row>
    <row r="2" spans="1:14">
      <c r="A2" s="105" t="s">
        <v>13</v>
      </c>
      <c r="B2" s="105">
        <v>260664</v>
      </c>
      <c r="C2" s="105">
        <v>5389</v>
      </c>
      <c r="D2" s="105" t="s">
        <v>46</v>
      </c>
      <c r="E2" s="105" t="s">
        <v>47</v>
      </c>
      <c r="F2" s="106">
        <v>576</v>
      </c>
      <c r="G2" s="105" t="s">
        <v>48</v>
      </c>
      <c r="H2" s="105" t="s">
        <v>30</v>
      </c>
      <c r="I2" s="112">
        <v>1.39</v>
      </c>
      <c r="J2" s="112">
        <v>1.1200000000000001</v>
      </c>
      <c r="K2" s="112"/>
      <c r="L2" s="113">
        <v>43479</v>
      </c>
      <c r="M2" s="105"/>
      <c r="N2" s="105"/>
    </row>
    <row r="3" spans="1:14">
      <c r="A3" s="105" t="s">
        <v>13</v>
      </c>
      <c r="B3" s="105">
        <v>260673</v>
      </c>
      <c r="C3" s="105">
        <v>5389</v>
      </c>
      <c r="D3" s="105" t="s">
        <v>46</v>
      </c>
      <c r="E3" s="105" t="s">
        <v>47</v>
      </c>
      <c r="F3" s="106">
        <v>409</v>
      </c>
      <c r="G3" s="105" t="s">
        <v>48</v>
      </c>
      <c r="H3" s="105" t="s">
        <v>18</v>
      </c>
      <c r="I3" s="112">
        <v>1.39</v>
      </c>
      <c r="J3" s="112">
        <v>1.1200000000000001</v>
      </c>
      <c r="K3" s="112"/>
      <c r="L3" s="113">
        <v>43479</v>
      </c>
      <c r="M3" s="105"/>
      <c r="N3" s="105"/>
    </row>
    <row r="4" spans="1:14">
      <c r="A4" s="105" t="s">
        <v>19</v>
      </c>
      <c r="B4" s="105">
        <v>260682</v>
      </c>
      <c r="C4" s="105">
        <v>5389</v>
      </c>
      <c r="D4" s="105" t="s">
        <v>46</v>
      </c>
      <c r="E4" s="105" t="s">
        <v>47</v>
      </c>
      <c r="F4" s="106">
        <v>405</v>
      </c>
      <c r="G4" s="105" t="s">
        <v>48</v>
      </c>
      <c r="H4" s="105" t="s">
        <v>18</v>
      </c>
      <c r="I4" s="112">
        <v>1.39</v>
      </c>
      <c r="J4" s="112">
        <v>1.1200000000000001</v>
      </c>
      <c r="K4" s="112"/>
      <c r="L4" s="113">
        <v>43479</v>
      </c>
      <c r="M4" s="105"/>
      <c r="N4" s="105"/>
    </row>
    <row r="5" spans="1:14">
      <c r="A5" s="105" t="s">
        <v>13</v>
      </c>
      <c r="B5" s="105">
        <v>260691</v>
      </c>
      <c r="C5" s="105">
        <v>5390</v>
      </c>
      <c r="D5" s="105" t="s">
        <v>49</v>
      </c>
      <c r="E5" s="105" t="s">
        <v>47</v>
      </c>
      <c r="F5" s="106">
        <v>931</v>
      </c>
      <c r="G5" s="105" t="s">
        <v>48</v>
      </c>
      <c r="H5" s="105" t="s">
        <v>17</v>
      </c>
      <c r="I5" s="112">
        <v>1.64</v>
      </c>
      <c r="J5" s="112">
        <v>1.37</v>
      </c>
      <c r="K5" s="112"/>
      <c r="L5" s="113">
        <v>43479</v>
      </c>
      <c r="M5" s="105"/>
      <c r="N5" s="105"/>
    </row>
    <row r="6" spans="1:14">
      <c r="A6" s="105" t="s">
        <v>13</v>
      </c>
      <c r="B6" s="105">
        <v>260710</v>
      </c>
      <c r="C6" s="105">
        <v>5390</v>
      </c>
      <c r="D6" s="105" t="s">
        <v>49</v>
      </c>
      <c r="E6" s="105" t="s">
        <v>47</v>
      </c>
      <c r="F6" s="106">
        <v>1150</v>
      </c>
      <c r="G6" s="105" t="s">
        <v>48</v>
      </c>
      <c r="H6" s="105" t="s">
        <v>18</v>
      </c>
      <c r="I6" s="112">
        <v>1.64</v>
      </c>
      <c r="J6" s="112">
        <v>1.37</v>
      </c>
      <c r="K6" s="112"/>
      <c r="L6" s="113">
        <v>43479</v>
      </c>
      <c r="M6" s="105"/>
      <c r="N6" s="105"/>
    </row>
    <row r="7" spans="1:14">
      <c r="A7" s="105" t="s">
        <v>19</v>
      </c>
      <c r="B7" s="105">
        <v>260729</v>
      </c>
      <c r="C7" s="105">
        <v>5390</v>
      </c>
      <c r="D7" s="105" t="s">
        <v>49</v>
      </c>
      <c r="E7" s="105" t="s">
        <v>47</v>
      </c>
      <c r="F7" s="106">
        <v>551</v>
      </c>
      <c r="G7" s="105" t="s">
        <v>48</v>
      </c>
      <c r="H7" s="105" t="s">
        <v>18</v>
      </c>
      <c r="I7" s="112">
        <v>1.64</v>
      </c>
      <c r="J7" s="112">
        <v>1.37</v>
      </c>
      <c r="K7" s="112"/>
      <c r="L7" s="113">
        <v>43479</v>
      </c>
      <c r="M7" s="105"/>
      <c r="N7" s="105"/>
    </row>
    <row r="8" spans="1:14">
      <c r="A8" s="105" t="s">
        <v>13</v>
      </c>
      <c r="B8" s="105">
        <v>260738</v>
      </c>
      <c r="C8" s="105">
        <v>5391</v>
      </c>
      <c r="D8" s="105" t="s">
        <v>50</v>
      </c>
      <c r="E8" s="105" t="s">
        <v>51</v>
      </c>
      <c r="F8" s="106">
        <v>784</v>
      </c>
      <c r="G8" s="105" t="s">
        <v>48</v>
      </c>
      <c r="H8" s="105" t="s">
        <v>17</v>
      </c>
      <c r="I8" s="112">
        <v>1.64</v>
      </c>
      <c r="J8" s="112">
        <v>1.37</v>
      </c>
      <c r="K8" s="112"/>
      <c r="L8" s="113">
        <v>43479</v>
      </c>
      <c r="M8" s="105"/>
      <c r="N8" s="105"/>
    </row>
    <row r="9" spans="1:14">
      <c r="A9" s="105" t="s">
        <v>13</v>
      </c>
      <c r="B9" s="105">
        <v>260756</v>
      </c>
      <c r="C9" s="105">
        <v>5391</v>
      </c>
      <c r="D9" s="105" t="s">
        <v>50</v>
      </c>
      <c r="E9" s="105" t="s">
        <v>51</v>
      </c>
      <c r="F9" s="106">
        <v>962</v>
      </c>
      <c r="G9" s="105" t="s">
        <v>48</v>
      </c>
      <c r="H9" s="105" t="s">
        <v>18</v>
      </c>
      <c r="I9" s="112">
        <v>1.64</v>
      </c>
      <c r="J9" s="112">
        <v>1.37</v>
      </c>
      <c r="K9" s="112"/>
      <c r="L9" s="113">
        <v>43479</v>
      </c>
      <c r="M9" s="105"/>
      <c r="N9" s="105"/>
    </row>
    <row r="10" spans="1:14">
      <c r="A10" s="105" t="s">
        <v>19</v>
      </c>
      <c r="B10" s="105">
        <v>260765</v>
      </c>
      <c r="C10" s="105">
        <v>5391</v>
      </c>
      <c r="D10" s="105" t="s">
        <v>50</v>
      </c>
      <c r="E10" s="105" t="s">
        <v>51</v>
      </c>
      <c r="F10" s="106">
        <v>531</v>
      </c>
      <c r="G10" s="105" t="s">
        <v>48</v>
      </c>
      <c r="H10" s="105" t="s">
        <v>18</v>
      </c>
      <c r="I10" s="112">
        <v>1.64</v>
      </c>
      <c r="J10" s="112">
        <v>1.37</v>
      </c>
      <c r="K10" s="112"/>
      <c r="L10" s="113">
        <v>43479</v>
      </c>
      <c r="M10" s="105"/>
      <c r="N10" s="105"/>
    </row>
    <row r="11" spans="1:14">
      <c r="A11" s="105" t="s">
        <v>13</v>
      </c>
      <c r="B11" s="105">
        <v>260792</v>
      </c>
      <c r="C11" s="105">
        <v>5392</v>
      </c>
      <c r="D11" s="105" t="s">
        <v>52</v>
      </c>
      <c r="E11" s="105" t="s">
        <v>51</v>
      </c>
      <c r="F11" s="106">
        <v>539</v>
      </c>
      <c r="G11" s="105" t="s">
        <v>48</v>
      </c>
      <c r="H11" s="105" t="s">
        <v>17</v>
      </c>
      <c r="I11" s="112">
        <v>1.64</v>
      </c>
      <c r="J11" s="112">
        <v>1.37</v>
      </c>
      <c r="K11" s="112"/>
      <c r="L11" s="113">
        <v>43479</v>
      </c>
      <c r="M11" s="105"/>
      <c r="N11" s="105"/>
    </row>
    <row r="12" spans="1:14">
      <c r="A12" s="105" t="s">
        <v>13</v>
      </c>
      <c r="B12" s="105">
        <v>260801</v>
      </c>
      <c r="C12" s="105">
        <v>5392</v>
      </c>
      <c r="D12" s="105" t="s">
        <v>52</v>
      </c>
      <c r="E12" s="105" t="s">
        <v>51</v>
      </c>
      <c r="F12" s="106">
        <v>642</v>
      </c>
      <c r="G12" s="105" t="s">
        <v>48</v>
      </c>
      <c r="H12" s="105" t="s">
        <v>18</v>
      </c>
      <c r="I12" s="112">
        <v>1.64</v>
      </c>
      <c r="J12" s="112">
        <v>1.37</v>
      </c>
      <c r="K12" s="112"/>
      <c r="L12" s="113">
        <v>43479</v>
      </c>
      <c r="M12" s="105"/>
      <c r="N12" s="105"/>
    </row>
    <row r="13" spans="1:14">
      <c r="A13" s="105" t="s">
        <v>19</v>
      </c>
      <c r="B13" s="105">
        <v>260810</v>
      </c>
      <c r="C13" s="105">
        <v>5392</v>
      </c>
      <c r="D13" s="105" t="s">
        <v>52</v>
      </c>
      <c r="E13" s="105" t="s">
        <v>51</v>
      </c>
      <c r="F13" s="106">
        <v>213</v>
      </c>
      <c r="G13" s="105" t="s">
        <v>48</v>
      </c>
      <c r="H13" s="105" t="s">
        <v>18</v>
      </c>
      <c r="I13" s="112">
        <v>1.64</v>
      </c>
      <c r="J13" s="112">
        <v>1.37</v>
      </c>
      <c r="K13" s="112"/>
      <c r="L13" s="113">
        <v>43479</v>
      </c>
      <c r="M13" s="105"/>
      <c r="N13" s="105"/>
    </row>
    <row r="15" spans="1:14">
      <c r="E15" s="20" t="s">
        <v>53</v>
      </c>
      <c r="F15" s="97">
        <f>SUM(F2:F14)</f>
        <v>7693</v>
      </c>
      <c r="I15" s="21"/>
      <c r="J15" s="21"/>
      <c r="K15" s="21"/>
      <c r="L15" s="117"/>
    </row>
    <row r="16" spans="1:14">
      <c r="L16" s="21" t="s">
        <v>42</v>
      </c>
      <c r="M16" s="96" t="s">
        <v>43</v>
      </c>
    </row>
  </sheetData>
  <phoneticPr fontId="20" type="noConversion"/>
  <pageMargins left="0.78680555555555598" right="0.75138888888888899" top="1" bottom="1" header="0.51180555555555596" footer="0.51180555555555596"/>
  <pageSetup paperSize="9" scale="5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zoomScale="80" zoomScaleNormal="80" workbookViewId="0">
      <selection activeCell="M21" sqref="M21"/>
    </sheetView>
  </sheetViews>
  <sheetFormatPr defaultColWidth="9" defaultRowHeight="15.75"/>
  <cols>
    <col min="1" max="1" width="16.5" style="96" customWidth="1"/>
    <col min="2" max="2" width="11.375" style="96" customWidth="1"/>
    <col min="3" max="3" width="9.375" style="96" customWidth="1"/>
    <col min="4" max="4" width="59" style="96" customWidth="1"/>
    <col min="5" max="5" width="31.375" style="96" customWidth="1"/>
    <col min="6" max="6" width="9.5" style="97" customWidth="1"/>
    <col min="7" max="7" width="10.5" style="96" customWidth="1"/>
    <col min="8" max="8" width="14" style="96" customWidth="1"/>
    <col min="9" max="10" width="11.875" style="98" customWidth="1"/>
    <col min="11" max="11" width="13.25" style="98" customWidth="1"/>
    <col min="12" max="12" width="14.875" style="96" customWidth="1"/>
    <col min="13" max="16384" width="9" style="96"/>
  </cols>
  <sheetData>
    <row r="1" spans="1:14">
      <c r="A1" s="99" t="s">
        <v>0</v>
      </c>
      <c r="B1" s="84" t="s">
        <v>1</v>
      </c>
      <c r="C1" s="100" t="s">
        <v>2</v>
      </c>
      <c r="D1" s="101" t="s">
        <v>3</v>
      </c>
      <c r="E1" s="102" t="s">
        <v>4</v>
      </c>
      <c r="F1" s="103" t="s">
        <v>5</v>
      </c>
      <c r="G1" s="91" t="s">
        <v>6</v>
      </c>
      <c r="H1" s="104" t="s">
        <v>7</v>
      </c>
      <c r="I1" s="110" t="s">
        <v>8</v>
      </c>
      <c r="J1" s="110" t="s">
        <v>9</v>
      </c>
      <c r="K1" s="89" t="s">
        <v>45</v>
      </c>
      <c r="L1" s="111" t="s">
        <v>10</v>
      </c>
      <c r="M1" s="91" t="s">
        <v>11</v>
      </c>
      <c r="N1" s="91" t="s">
        <v>12</v>
      </c>
    </row>
    <row r="2" spans="1:14">
      <c r="A2" s="105" t="s">
        <v>13</v>
      </c>
      <c r="B2" s="105">
        <v>260664</v>
      </c>
      <c r="C2" s="105">
        <v>5389</v>
      </c>
      <c r="D2" s="105" t="s">
        <v>46</v>
      </c>
      <c r="E2" s="105" t="s">
        <v>47</v>
      </c>
      <c r="F2" s="106">
        <v>576</v>
      </c>
      <c r="G2" s="105" t="s">
        <v>48</v>
      </c>
      <c r="H2" s="105" t="s">
        <v>30</v>
      </c>
      <c r="I2" s="112">
        <v>1.39</v>
      </c>
      <c r="J2" s="112">
        <v>1.1200000000000001</v>
      </c>
      <c r="K2" s="112"/>
      <c r="L2" s="113">
        <v>43479</v>
      </c>
      <c r="M2" s="105"/>
      <c r="N2" s="105"/>
    </row>
    <row r="3" spans="1:14">
      <c r="A3" s="105" t="s">
        <v>13</v>
      </c>
      <c r="B3" s="105">
        <v>260673</v>
      </c>
      <c r="C3" s="105">
        <v>5389</v>
      </c>
      <c r="D3" s="105" t="s">
        <v>46</v>
      </c>
      <c r="E3" s="105" t="s">
        <v>47</v>
      </c>
      <c r="F3" s="106">
        <v>409</v>
      </c>
      <c r="G3" s="105" t="s">
        <v>48</v>
      </c>
      <c r="H3" s="105" t="s">
        <v>18</v>
      </c>
      <c r="I3" s="112">
        <v>1.39</v>
      </c>
      <c r="J3" s="112">
        <v>1.1200000000000001</v>
      </c>
      <c r="K3" s="112"/>
      <c r="L3" s="113">
        <v>43479</v>
      </c>
      <c r="M3" s="105"/>
      <c r="N3" s="105"/>
    </row>
    <row r="4" spans="1:14">
      <c r="A4" s="105" t="s">
        <v>13</v>
      </c>
      <c r="B4" s="105">
        <v>260691</v>
      </c>
      <c r="C4" s="105">
        <v>5390</v>
      </c>
      <c r="D4" s="105" t="s">
        <v>49</v>
      </c>
      <c r="E4" s="105" t="s">
        <v>47</v>
      </c>
      <c r="F4" s="106">
        <v>931</v>
      </c>
      <c r="G4" s="105" t="s">
        <v>48</v>
      </c>
      <c r="H4" s="105" t="s">
        <v>17</v>
      </c>
      <c r="I4" s="112">
        <v>1.64</v>
      </c>
      <c r="J4" s="112">
        <v>1.37</v>
      </c>
      <c r="K4" s="112"/>
      <c r="L4" s="113">
        <v>43479</v>
      </c>
      <c r="M4" s="105"/>
      <c r="N4" s="105"/>
    </row>
    <row r="5" spans="1:14">
      <c r="A5" s="105" t="s">
        <v>13</v>
      </c>
      <c r="B5" s="105">
        <v>260710</v>
      </c>
      <c r="C5" s="105">
        <v>5390</v>
      </c>
      <c r="D5" s="105" t="s">
        <v>49</v>
      </c>
      <c r="E5" s="105" t="s">
        <v>47</v>
      </c>
      <c r="F5" s="106">
        <v>1150</v>
      </c>
      <c r="G5" s="105" t="s">
        <v>48</v>
      </c>
      <c r="H5" s="105" t="s">
        <v>18</v>
      </c>
      <c r="I5" s="112">
        <v>1.64</v>
      </c>
      <c r="J5" s="112">
        <v>1.37</v>
      </c>
      <c r="K5" s="112"/>
      <c r="L5" s="113">
        <v>43479</v>
      </c>
      <c r="M5" s="105"/>
      <c r="N5" s="105"/>
    </row>
    <row r="6" spans="1:14">
      <c r="A6" s="105" t="s">
        <v>19</v>
      </c>
      <c r="B6" s="105">
        <v>260729</v>
      </c>
      <c r="C6" s="105">
        <v>5390</v>
      </c>
      <c r="D6" s="105" t="s">
        <v>49</v>
      </c>
      <c r="E6" s="105" t="s">
        <v>47</v>
      </c>
      <c r="F6" s="106">
        <v>551</v>
      </c>
      <c r="G6" s="105" t="s">
        <v>48</v>
      </c>
      <c r="H6" s="105" t="s">
        <v>18</v>
      </c>
      <c r="I6" s="112">
        <v>1.64</v>
      </c>
      <c r="J6" s="112">
        <v>1.37</v>
      </c>
      <c r="K6" s="112"/>
      <c r="L6" s="113">
        <v>43479</v>
      </c>
      <c r="M6" s="105"/>
      <c r="N6" s="105"/>
    </row>
    <row r="7" spans="1:14">
      <c r="A7" s="105"/>
      <c r="B7" s="105"/>
      <c r="C7" s="105"/>
      <c r="D7" s="105"/>
      <c r="E7" s="105"/>
      <c r="F7" s="106">
        <f>SUM(F2:F6)</f>
        <v>3617</v>
      </c>
      <c r="G7" s="105"/>
      <c r="H7" s="105"/>
      <c r="I7" s="112"/>
      <c r="J7" s="112"/>
      <c r="K7" s="112"/>
      <c r="L7" s="113"/>
      <c r="M7" s="105"/>
      <c r="N7" s="105"/>
    </row>
    <row r="8" spans="1:14">
      <c r="A8" s="105" t="s">
        <v>13</v>
      </c>
      <c r="B8" s="105">
        <v>260738</v>
      </c>
      <c r="C8" s="105">
        <v>5391</v>
      </c>
      <c r="D8" s="105" t="s">
        <v>50</v>
      </c>
      <c r="E8" s="105" t="s">
        <v>51</v>
      </c>
      <c r="F8" s="106">
        <v>784</v>
      </c>
      <c r="G8" s="105" t="s">
        <v>48</v>
      </c>
      <c r="H8" s="105" t="s">
        <v>17</v>
      </c>
      <c r="I8" s="112">
        <v>1.64</v>
      </c>
      <c r="J8" s="112">
        <v>1.37</v>
      </c>
      <c r="K8" s="112"/>
      <c r="L8" s="113">
        <v>43479</v>
      </c>
      <c r="M8" s="105"/>
      <c r="N8" s="105"/>
    </row>
    <row r="9" spans="1:14">
      <c r="A9" s="105" t="s">
        <v>13</v>
      </c>
      <c r="B9" s="105">
        <v>260756</v>
      </c>
      <c r="C9" s="105">
        <v>5391</v>
      </c>
      <c r="D9" s="105" t="s">
        <v>50</v>
      </c>
      <c r="E9" s="105" t="s">
        <v>51</v>
      </c>
      <c r="F9" s="106">
        <v>962</v>
      </c>
      <c r="G9" s="105" t="s">
        <v>48</v>
      </c>
      <c r="H9" s="105" t="s">
        <v>18</v>
      </c>
      <c r="I9" s="112">
        <v>1.64</v>
      </c>
      <c r="J9" s="112">
        <v>1.37</v>
      </c>
      <c r="K9" s="112"/>
      <c r="L9" s="113">
        <v>43479</v>
      </c>
      <c r="M9" s="105"/>
      <c r="N9" s="105"/>
    </row>
    <row r="10" spans="1:14">
      <c r="A10" s="105" t="s">
        <v>19</v>
      </c>
      <c r="B10" s="105">
        <v>260765</v>
      </c>
      <c r="C10" s="105">
        <v>5391</v>
      </c>
      <c r="D10" s="105" t="s">
        <v>50</v>
      </c>
      <c r="E10" s="105" t="s">
        <v>51</v>
      </c>
      <c r="F10" s="106">
        <v>531</v>
      </c>
      <c r="G10" s="105" t="s">
        <v>48</v>
      </c>
      <c r="H10" s="105" t="s">
        <v>18</v>
      </c>
      <c r="I10" s="112">
        <v>1.64</v>
      </c>
      <c r="J10" s="112">
        <v>1.37</v>
      </c>
      <c r="K10" s="112"/>
      <c r="L10" s="113">
        <v>43479</v>
      </c>
      <c r="M10" s="105"/>
      <c r="N10" s="105"/>
    </row>
    <row r="11" spans="1:14">
      <c r="A11" s="105" t="s">
        <v>13</v>
      </c>
      <c r="B11" s="105">
        <v>260792</v>
      </c>
      <c r="C11" s="105">
        <v>5392</v>
      </c>
      <c r="D11" s="105" t="s">
        <v>52</v>
      </c>
      <c r="E11" s="105" t="s">
        <v>51</v>
      </c>
      <c r="F11" s="106">
        <v>539</v>
      </c>
      <c r="G11" s="105" t="s">
        <v>48</v>
      </c>
      <c r="H11" s="105" t="s">
        <v>17</v>
      </c>
      <c r="I11" s="112">
        <v>1.64</v>
      </c>
      <c r="J11" s="112">
        <v>1.37</v>
      </c>
      <c r="K11" s="112"/>
      <c r="L11" s="113">
        <v>43479</v>
      </c>
      <c r="M11" s="105"/>
      <c r="N11" s="105"/>
    </row>
    <row r="12" spans="1:14">
      <c r="A12" s="105" t="s">
        <v>13</v>
      </c>
      <c r="B12" s="105">
        <v>260801</v>
      </c>
      <c r="C12" s="105">
        <v>5392</v>
      </c>
      <c r="D12" s="105" t="s">
        <v>52</v>
      </c>
      <c r="E12" s="105" t="s">
        <v>51</v>
      </c>
      <c r="F12" s="106">
        <v>642</v>
      </c>
      <c r="G12" s="105" t="s">
        <v>48</v>
      </c>
      <c r="H12" s="105" t="s">
        <v>18</v>
      </c>
      <c r="I12" s="112">
        <v>1.64</v>
      </c>
      <c r="J12" s="112">
        <v>1.37</v>
      </c>
      <c r="K12" s="112"/>
      <c r="L12" s="113">
        <v>43479</v>
      </c>
      <c r="M12" s="105"/>
      <c r="N12" s="105"/>
    </row>
    <row r="13" spans="1:14">
      <c r="A13" s="105" t="s">
        <v>19</v>
      </c>
      <c r="B13" s="105">
        <v>260810</v>
      </c>
      <c r="C13" s="105">
        <v>5392</v>
      </c>
      <c r="D13" s="105" t="s">
        <v>52</v>
      </c>
      <c r="E13" s="105" t="s">
        <v>51</v>
      </c>
      <c r="F13" s="106">
        <v>213</v>
      </c>
      <c r="G13" s="105" t="s">
        <v>48</v>
      </c>
      <c r="H13" s="105" t="s">
        <v>18</v>
      </c>
      <c r="I13" s="112">
        <v>1.64</v>
      </c>
      <c r="J13" s="112">
        <v>1.37</v>
      </c>
      <c r="K13" s="112"/>
      <c r="L13" s="113">
        <v>43479</v>
      </c>
      <c r="M13" s="105"/>
      <c r="N13" s="105"/>
    </row>
    <row r="14" spans="1:14">
      <c r="F14" s="107">
        <f>SUM(F8:F13)</f>
        <v>3671</v>
      </c>
    </row>
    <row r="16" spans="1:14">
      <c r="E16" s="20" t="s">
        <v>53</v>
      </c>
      <c r="F16" s="107">
        <f>F7+F14</f>
        <v>7288</v>
      </c>
      <c r="I16" s="21"/>
      <c r="J16" s="21"/>
      <c r="K16" s="21" t="s">
        <v>42</v>
      </c>
      <c r="L16" s="96" t="s">
        <v>43</v>
      </c>
    </row>
    <row r="18" spans="1:14" s="95" customFormat="1">
      <c r="A18" s="108" t="s">
        <v>19</v>
      </c>
      <c r="B18" s="108">
        <v>260682</v>
      </c>
      <c r="C18" s="108">
        <v>5389</v>
      </c>
      <c r="D18" s="108" t="s">
        <v>46</v>
      </c>
      <c r="E18" s="108" t="s">
        <v>47</v>
      </c>
      <c r="F18" s="109">
        <v>405</v>
      </c>
      <c r="G18" s="108" t="s">
        <v>48</v>
      </c>
      <c r="H18" s="108" t="s">
        <v>18</v>
      </c>
      <c r="I18" s="114">
        <v>1.39</v>
      </c>
      <c r="J18" s="114">
        <v>1.1200000000000001</v>
      </c>
      <c r="K18" s="114"/>
      <c r="L18" s="115">
        <v>43479</v>
      </c>
      <c r="M18" s="116" t="s">
        <v>44</v>
      </c>
      <c r="N18" s="108"/>
    </row>
  </sheetData>
  <phoneticPr fontId="20" type="noConversion"/>
  <pageMargins left="0.78680555555555598" right="0.75138888888888899" top="1" bottom="1" header="0.51180555555555596" footer="0.51180555555555596"/>
  <pageSetup paperSize="9" scale="5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4"/>
  <sheetViews>
    <sheetView zoomScale="80" zoomScaleNormal="80" workbookViewId="0">
      <selection activeCell="K64" sqref="K64"/>
    </sheetView>
  </sheetViews>
  <sheetFormatPr defaultColWidth="9" defaultRowHeight="15.75"/>
  <cols>
    <col min="1" max="1" width="18.75" style="3" customWidth="1"/>
    <col min="2" max="3" width="9" style="3"/>
    <col min="4" max="4" width="16.5" style="3" customWidth="1"/>
    <col min="5" max="6" width="9" style="3"/>
    <col min="7" max="7" width="14.125" style="3" customWidth="1"/>
    <col min="8" max="8" width="12.625" style="4" customWidth="1"/>
    <col min="9" max="9" width="10.25" style="3" customWidth="1"/>
    <col min="10" max="10" width="14.875" style="4" customWidth="1"/>
    <col min="11" max="11" width="14.875" style="3" customWidth="1"/>
    <col min="12" max="12" width="10.5" style="3" customWidth="1"/>
    <col min="13" max="14" width="10.875" style="6" customWidth="1"/>
    <col min="15" max="17" width="15.625" style="3" customWidth="1"/>
    <col min="18" max="16384" width="9" style="3"/>
  </cols>
  <sheetData>
    <row r="1" spans="1:18" s="82" customFormat="1" ht="31.5" customHeight="1">
      <c r="A1" s="83" t="s">
        <v>0</v>
      </c>
      <c r="B1" s="84" t="s">
        <v>1</v>
      </c>
      <c r="C1" s="83" t="s">
        <v>2</v>
      </c>
      <c r="D1" s="83" t="s">
        <v>3</v>
      </c>
      <c r="E1" s="83" t="s">
        <v>6</v>
      </c>
      <c r="F1" s="83" t="s">
        <v>54</v>
      </c>
      <c r="G1" s="85" t="s">
        <v>55</v>
      </c>
      <c r="H1" s="85" t="s">
        <v>56</v>
      </c>
      <c r="I1" s="88" t="s">
        <v>57</v>
      </c>
      <c r="J1" s="85" t="s">
        <v>56</v>
      </c>
      <c r="K1" s="88" t="s">
        <v>57</v>
      </c>
      <c r="L1" s="83" t="s">
        <v>7</v>
      </c>
      <c r="M1" s="89" t="s">
        <v>8</v>
      </c>
      <c r="N1" s="89" t="s">
        <v>9</v>
      </c>
      <c r="O1" s="90" t="s">
        <v>10</v>
      </c>
      <c r="P1" s="91" t="s">
        <v>11</v>
      </c>
      <c r="Q1" s="91" t="s">
        <v>12</v>
      </c>
    </row>
    <row r="2" spans="1:18" s="2" customFormat="1">
      <c r="A2" s="164" t="s">
        <v>13</v>
      </c>
      <c r="B2" s="156" t="s">
        <v>58</v>
      </c>
      <c r="C2" s="156">
        <v>1603</v>
      </c>
      <c r="D2" s="156" t="s">
        <v>59</v>
      </c>
      <c r="E2" s="156" t="s">
        <v>16</v>
      </c>
      <c r="F2" s="156" t="s">
        <v>60</v>
      </c>
      <c r="G2" s="86" t="s">
        <v>61</v>
      </c>
      <c r="H2" s="16">
        <v>2048</v>
      </c>
      <c r="I2" s="156">
        <v>2876</v>
      </c>
      <c r="J2" s="16">
        <v>2048</v>
      </c>
      <c r="K2" s="156">
        <v>2876</v>
      </c>
      <c r="L2" s="162" t="s">
        <v>62</v>
      </c>
      <c r="M2" s="157">
        <v>1.39</v>
      </c>
      <c r="N2" s="157">
        <v>1.19</v>
      </c>
      <c r="O2" s="158">
        <v>43500</v>
      </c>
      <c r="P2" s="156"/>
      <c r="Q2" s="156"/>
    </row>
    <row r="3" spans="1:18" s="2" customFormat="1">
      <c r="A3" s="164"/>
      <c r="B3" s="156"/>
      <c r="C3" s="156"/>
      <c r="D3" s="156"/>
      <c r="E3" s="156"/>
      <c r="F3" s="156"/>
      <c r="G3" s="86" t="s">
        <v>63</v>
      </c>
      <c r="H3" s="16">
        <v>327</v>
      </c>
      <c r="I3" s="156"/>
      <c r="J3" s="16">
        <v>327</v>
      </c>
      <c r="K3" s="156"/>
      <c r="L3" s="162"/>
      <c r="M3" s="157"/>
      <c r="N3" s="157"/>
      <c r="O3" s="159"/>
      <c r="P3" s="156"/>
      <c r="Q3" s="156"/>
      <c r="R3" s="2" t="s">
        <v>64</v>
      </c>
    </row>
    <row r="4" spans="1:18" s="2" customFormat="1">
      <c r="A4" s="164"/>
      <c r="B4" s="156"/>
      <c r="C4" s="156"/>
      <c r="D4" s="156"/>
      <c r="E4" s="156"/>
      <c r="F4" s="156"/>
      <c r="G4" s="86" t="s">
        <v>65</v>
      </c>
      <c r="H4" s="16">
        <v>501</v>
      </c>
      <c r="I4" s="156"/>
      <c r="J4" s="16">
        <v>501</v>
      </c>
      <c r="K4" s="156"/>
      <c r="L4" s="162"/>
      <c r="M4" s="157"/>
      <c r="N4" s="157"/>
      <c r="O4" s="159"/>
      <c r="P4" s="156"/>
      <c r="Q4" s="156"/>
    </row>
    <row r="5" spans="1:18" s="2" customFormat="1">
      <c r="A5" s="163" t="s">
        <v>19</v>
      </c>
      <c r="B5" s="156" t="s">
        <v>66</v>
      </c>
      <c r="C5" s="156">
        <v>1603</v>
      </c>
      <c r="D5" s="156" t="s">
        <v>59</v>
      </c>
      <c r="E5" s="156" t="s">
        <v>16</v>
      </c>
      <c r="F5" s="156" t="s">
        <v>60</v>
      </c>
      <c r="G5" s="86" t="s">
        <v>61</v>
      </c>
      <c r="H5" s="16">
        <v>526</v>
      </c>
      <c r="I5" s="156">
        <v>666</v>
      </c>
      <c r="J5" s="16">
        <v>526</v>
      </c>
      <c r="K5" s="156">
        <v>666</v>
      </c>
      <c r="L5" s="162" t="s">
        <v>62</v>
      </c>
      <c r="M5" s="157">
        <v>1.39</v>
      </c>
      <c r="N5" s="157">
        <v>1.19</v>
      </c>
      <c r="O5" s="158">
        <v>43500</v>
      </c>
      <c r="P5" s="156"/>
      <c r="Q5" s="156"/>
    </row>
    <row r="6" spans="1:18" s="2" customFormat="1">
      <c r="A6" s="164"/>
      <c r="B6" s="156"/>
      <c r="C6" s="156"/>
      <c r="D6" s="156"/>
      <c r="E6" s="156"/>
      <c r="F6" s="156"/>
      <c r="G6" s="86" t="s">
        <v>63</v>
      </c>
      <c r="H6" s="16">
        <v>0</v>
      </c>
      <c r="I6" s="156"/>
      <c r="J6" s="16">
        <v>0</v>
      </c>
      <c r="K6" s="156"/>
      <c r="L6" s="162"/>
      <c r="M6" s="157"/>
      <c r="N6" s="157"/>
      <c r="O6" s="159"/>
      <c r="P6" s="156"/>
      <c r="Q6" s="156"/>
      <c r="R6" s="2" t="s">
        <v>64</v>
      </c>
    </row>
    <row r="7" spans="1:18" s="2" customFormat="1">
      <c r="A7" s="164"/>
      <c r="B7" s="156"/>
      <c r="C7" s="156"/>
      <c r="D7" s="156"/>
      <c r="E7" s="156"/>
      <c r="F7" s="156"/>
      <c r="G7" s="86" t="s">
        <v>65</v>
      </c>
      <c r="H7" s="16">
        <v>140</v>
      </c>
      <c r="I7" s="156"/>
      <c r="J7" s="16">
        <v>140</v>
      </c>
      <c r="K7" s="156"/>
      <c r="L7" s="162"/>
      <c r="M7" s="157"/>
      <c r="N7" s="157"/>
      <c r="O7" s="159"/>
      <c r="P7" s="156"/>
      <c r="Q7" s="156"/>
    </row>
    <row r="8" spans="1:18" s="2" customFormat="1">
      <c r="A8" s="164" t="s">
        <v>13</v>
      </c>
      <c r="B8" s="156">
        <v>238673</v>
      </c>
      <c r="C8" s="156">
        <v>1604</v>
      </c>
      <c r="D8" s="156" t="s">
        <v>67</v>
      </c>
      <c r="E8" s="156" t="s">
        <v>16</v>
      </c>
      <c r="F8" s="156" t="s">
        <v>60</v>
      </c>
      <c r="G8" s="86" t="s">
        <v>61</v>
      </c>
      <c r="H8" s="16">
        <v>1640</v>
      </c>
      <c r="I8" s="156">
        <v>1932</v>
      </c>
      <c r="J8" s="16">
        <v>1640</v>
      </c>
      <c r="K8" s="156">
        <v>1932</v>
      </c>
      <c r="L8" s="162" t="s">
        <v>62</v>
      </c>
      <c r="M8" s="157">
        <v>1.3</v>
      </c>
      <c r="N8" s="157">
        <v>1.1000000000000001</v>
      </c>
      <c r="O8" s="158">
        <v>43500</v>
      </c>
      <c r="P8" s="156"/>
      <c r="Q8" s="156"/>
    </row>
    <row r="9" spans="1:18" s="2" customFormat="1">
      <c r="A9" s="164"/>
      <c r="B9" s="156"/>
      <c r="C9" s="156"/>
      <c r="D9" s="156"/>
      <c r="E9" s="156"/>
      <c r="F9" s="156"/>
      <c r="G9" s="86" t="s">
        <v>63</v>
      </c>
      <c r="H9" s="16">
        <v>176</v>
      </c>
      <c r="I9" s="156"/>
      <c r="J9" s="16">
        <v>176</v>
      </c>
      <c r="K9" s="156"/>
      <c r="L9" s="162"/>
      <c r="M9" s="157"/>
      <c r="N9" s="157"/>
      <c r="O9" s="159"/>
      <c r="P9" s="156"/>
      <c r="Q9" s="156"/>
      <c r="R9" s="2" t="s">
        <v>64</v>
      </c>
    </row>
    <row r="10" spans="1:18" s="2" customFormat="1">
      <c r="A10" s="164"/>
      <c r="B10" s="156"/>
      <c r="C10" s="156"/>
      <c r="D10" s="156"/>
      <c r="E10" s="156"/>
      <c r="F10" s="156"/>
      <c r="G10" s="86" t="s">
        <v>65</v>
      </c>
      <c r="H10" s="16">
        <v>116</v>
      </c>
      <c r="I10" s="156"/>
      <c r="J10" s="16">
        <v>116</v>
      </c>
      <c r="K10" s="156"/>
      <c r="L10" s="162"/>
      <c r="M10" s="157"/>
      <c r="N10" s="157"/>
      <c r="O10" s="159"/>
      <c r="P10" s="156"/>
      <c r="Q10" s="156"/>
    </row>
    <row r="11" spans="1:18" s="2" customFormat="1">
      <c r="A11" s="163" t="s">
        <v>19</v>
      </c>
      <c r="B11" s="156">
        <v>238738</v>
      </c>
      <c r="C11" s="156">
        <v>1604</v>
      </c>
      <c r="D11" s="156" t="s">
        <v>67</v>
      </c>
      <c r="E11" s="156" t="s">
        <v>16</v>
      </c>
      <c r="F11" s="156" t="s">
        <v>60</v>
      </c>
      <c r="G11" s="86" t="s">
        <v>61</v>
      </c>
      <c r="H11" s="16">
        <v>170</v>
      </c>
      <c r="I11" s="156">
        <v>247</v>
      </c>
      <c r="J11" s="16">
        <v>170</v>
      </c>
      <c r="K11" s="156">
        <v>247</v>
      </c>
      <c r="L11" s="162" t="s">
        <v>62</v>
      </c>
      <c r="M11" s="157">
        <v>1.3</v>
      </c>
      <c r="N11" s="157">
        <v>1.1000000000000001</v>
      </c>
      <c r="O11" s="158">
        <v>43500</v>
      </c>
      <c r="P11" s="156"/>
      <c r="Q11" s="156"/>
    </row>
    <row r="12" spans="1:18" s="2" customFormat="1">
      <c r="A12" s="164"/>
      <c r="B12" s="156"/>
      <c r="C12" s="156"/>
      <c r="D12" s="156"/>
      <c r="E12" s="156"/>
      <c r="F12" s="156"/>
      <c r="G12" s="86" t="s">
        <v>63</v>
      </c>
      <c r="H12" s="16">
        <v>53</v>
      </c>
      <c r="I12" s="156"/>
      <c r="J12" s="16">
        <v>53</v>
      </c>
      <c r="K12" s="156"/>
      <c r="L12" s="162"/>
      <c r="M12" s="157"/>
      <c r="N12" s="157"/>
      <c r="O12" s="159"/>
      <c r="P12" s="156"/>
      <c r="Q12" s="156"/>
      <c r="R12" s="2" t="s">
        <v>64</v>
      </c>
    </row>
    <row r="13" spans="1:18" s="2" customFormat="1">
      <c r="A13" s="164"/>
      <c r="B13" s="156"/>
      <c r="C13" s="156"/>
      <c r="D13" s="156"/>
      <c r="E13" s="156"/>
      <c r="F13" s="156"/>
      <c r="G13" s="86" t="s">
        <v>65</v>
      </c>
      <c r="H13" s="16">
        <v>24</v>
      </c>
      <c r="I13" s="156"/>
      <c r="J13" s="16">
        <v>24</v>
      </c>
      <c r="K13" s="156"/>
      <c r="L13" s="162"/>
      <c r="M13" s="157"/>
      <c r="N13" s="157"/>
      <c r="O13" s="159"/>
      <c r="P13" s="156"/>
      <c r="Q13" s="156"/>
    </row>
    <row r="14" spans="1:18" s="2" customFormat="1">
      <c r="A14" s="164" t="s">
        <v>13</v>
      </c>
      <c r="B14" s="161">
        <v>238691</v>
      </c>
      <c r="C14" s="156">
        <v>1605</v>
      </c>
      <c r="D14" s="156" t="s">
        <v>68</v>
      </c>
      <c r="E14" s="156" t="s">
        <v>16</v>
      </c>
      <c r="F14" s="156" t="s">
        <v>60</v>
      </c>
      <c r="G14" s="86" t="s">
        <v>61</v>
      </c>
      <c r="H14" s="17">
        <v>1423</v>
      </c>
      <c r="I14" s="156">
        <v>2007</v>
      </c>
      <c r="J14" s="17">
        <v>1423</v>
      </c>
      <c r="K14" s="156">
        <v>2007</v>
      </c>
      <c r="L14" s="162" t="s">
        <v>62</v>
      </c>
      <c r="M14" s="157">
        <v>1.3</v>
      </c>
      <c r="N14" s="157">
        <v>1.1499999999999999</v>
      </c>
      <c r="O14" s="158">
        <v>43500</v>
      </c>
      <c r="P14" s="156"/>
      <c r="Q14" s="156"/>
    </row>
    <row r="15" spans="1:18" s="2" customFormat="1">
      <c r="A15" s="164"/>
      <c r="B15" s="161"/>
      <c r="C15" s="156"/>
      <c r="D15" s="156"/>
      <c r="E15" s="156"/>
      <c r="F15" s="156"/>
      <c r="G15" s="86" t="s">
        <v>63</v>
      </c>
      <c r="H15" s="17">
        <v>200</v>
      </c>
      <c r="I15" s="156"/>
      <c r="J15" s="17">
        <v>200</v>
      </c>
      <c r="K15" s="156"/>
      <c r="L15" s="162"/>
      <c r="M15" s="157"/>
      <c r="N15" s="157"/>
      <c r="O15" s="159"/>
      <c r="P15" s="156"/>
      <c r="Q15" s="156"/>
      <c r="R15" s="2" t="s">
        <v>64</v>
      </c>
    </row>
    <row r="16" spans="1:18" s="2" customFormat="1">
      <c r="A16" s="164"/>
      <c r="B16" s="161"/>
      <c r="C16" s="156"/>
      <c r="D16" s="156"/>
      <c r="E16" s="156"/>
      <c r="F16" s="156"/>
      <c r="G16" s="86" t="s">
        <v>65</v>
      </c>
      <c r="H16" s="17">
        <v>384</v>
      </c>
      <c r="I16" s="156"/>
      <c r="J16" s="17">
        <v>384</v>
      </c>
      <c r="K16" s="156"/>
      <c r="L16" s="162"/>
      <c r="M16" s="157"/>
      <c r="N16" s="157"/>
      <c r="O16" s="159"/>
      <c r="P16" s="156"/>
      <c r="Q16" s="156"/>
    </row>
    <row r="17" spans="1:18" s="2" customFormat="1">
      <c r="A17" s="163" t="s">
        <v>19</v>
      </c>
      <c r="B17" s="161">
        <v>238756</v>
      </c>
      <c r="C17" s="156">
        <v>1605</v>
      </c>
      <c r="D17" s="156" t="s">
        <v>68</v>
      </c>
      <c r="E17" s="156" t="s">
        <v>16</v>
      </c>
      <c r="F17" s="156" t="s">
        <v>60</v>
      </c>
      <c r="G17" s="86" t="s">
        <v>61</v>
      </c>
      <c r="H17" s="17">
        <v>276</v>
      </c>
      <c r="I17" s="156">
        <v>465</v>
      </c>
      <c r="J17" s="17">
        <v>276</v>
      </c>
      <c r="K17" s="156">
        <v>465</v>
      </c>
      <c r="L17" s="162" t="s">
        <v>62</v>
      </c>
      <c r="M17" s="157">
        <v>1.3</v>
      </c>
      <c r="N17" s="157">
        <v>1.1499999999999999</v>
      </c>
      <c r="O17" s="158">
        <v>43500</v>
      </c>
      <c r="P17" s="156"/>
      <c r="Q17" s="156"/>
    </row>
    <row r="18" spans="1:18" s="2" customFormat="1">
      <c r="A18" s="164"/>
      <c r="B18" s="161"/>
      <c r="C18" s="156"/>
      <c r="D18" s="156"/>
      <c r="E18" s="156"/>
      <c r="F18" s="156"/>
      <c r="G18" s="86" t="s">
        <v>63</v>
      </c>
      <c r="H18" s="17">
        <v>57</v>
      </c>
      <c r="I18" s="156"/>
      <c r="J18" s="17">
        <v>57</v>
      </c>
      <c r="K18" s="156"/>
      <c r="L18" s="162"/>
      <c r="M18" s="157"/>
      <c r="N18" s="157"/>
      <c r="O18" s="159"/>
      <c r="P18" s="156"/>
      <c r="Q18" s="156"/>
      <c r="R18" s="2" t="s">
        <v>64</v>
      </c>
    </row>
    <row r="19" spans="1:18" s="2" customFormat="1">
      <c r="A19" s="164"/>
      <c r="B19" s="161"/>
      <c r="C19" s="156"/>
      <c r="D19" s="156"/>
      <c r="E19" s="156"/>
      <c r="F19" s="156"/>
      <c r="G19" s="86" t="s">
        <v>65</v>
      </c>
      <c r="H19" s="17">
        <v>132</v>
      </c>
      <c r="I19" s="156"/>
      <c r="J19" s="17">
        <v>132</v>
      </c>
      <c r="K19" s="156"/>
      <c r="L19" s="162"/>
      <c r="M19" s="157"/>
      <c r="N19" s="157"/>
      <c r="O19" s="159"/>
      <c r="P19" s="156"/>
      <c r="Q19" s="156"/>
    </row>
    <row r="21" spans="1:18">
      <c r="G21" s="5" t="s">
        <v>53</v>
      </c>
      <c r="H21" s="87">
        <f t="shared" ref="H21:K21" si="0">SUM(H2:H20)</f>
        <v>8193</v>
      </c>
      <c r="I21" s="5">
        <f t="shared" si="0"/>
        <v>8193</v>
      </c>
      <c r="J21" s="87">
        <f t="shared" si="0"/>
        <v>8193</v>
      </c>
      <c r="K21" s="5">
        <f t="shared" si="0"/>
        <v>8193</v>
      </c>
      <c r="O21" s="92" t="s">
        <v>42</v>
      </c>
      <c r="P21" s="3" t="s">
        <v>69</v>
      </c>
    </row>
    <row r="25" spans="1:18" s="82" customFormat="1" ht="31.5" customHeight="1">
      <c r="A25" s="83" t="s">
        <v>0</v>
      </c>
      <c r="B25" s="84" t="s">
        <v>1</v>
      </c>
      <c r="C25" s="83" t="s">
        <v>2</v>
      </c>
      <c r="D25" s="83" t="s">
        <v>3</v>
      </c>
      <c r="E25" s="83" t="s">
        <v>6</v>
      </c>
      <c r="F25" s="83" t="s">
        <v>54</v>
      </c>
      <c r="G25" s="85" t="s">
        <v>55</v>
      </c>
      <c r="H25" s="85" t="s">
        <v>56</v>
      </c>
      <c r="I25" s="88" t="s">
        <v>57</v>
      </c>
      <c r="J25" s="85" t="s">
        <v>70</v>
      </c>
      <c r="K25" s="88" t="s">
        <v>71</v>
      </c>
      <c r="L25" s="83" t="s">
        <v>7</v>
      </c>
      <c r="M25" s="89" t="s">
        <v>8</v>
      </c>
      <c r="N25" s="89" t="s">
        <v>8</v>
      </c>
      <c r="O25" s="90" t="s">
        <v>10</v>
      </c>
      <c r="P25" s="91" t="s">
        <v>11</v>
      </c>
      <c r="Q25" s="91" t="s">
        <v>12</v>
      </c>
    </row>
    <row r="26" spans="1:18" s="2" customFormat="1">
      <c r="A26" s="164" t="s">
        <v>13</v>
      </c>
      <c r="B26" s="156" t="s">
        <v>72</v>
      </c>
      <c r="C26" s="156">
        <v>1603</v>
      </c>
      <c r="D26" s="156" t="s">
        <v>59</v>
      </c>
      <c r="E26" s="156" t="s">
        <v>16</v>
      </c>
      <c r="F26" s="156" t="s">
        <v>60</v>
      </c>
      <c r="G26" s="86" t="s">
        <v>61</v>
      </c>
      <c r="H26" s="16">
        <v>1728</v>
      </c>
      <c r="I26" s="156">
        <v>2873</v>
      </c>
      <c r="J26" s="16">
        <v>1728</v>
      </c>
      <c r="K26" s="156">
        <v>2873</v>
      </c>
      <c r="L26" s="162" t="s">
        <v>62</v>
      </c>
      <c r="M26" s="157">
        <v>1.39</v>
      </c>
      <c r="N26" s="157">
        <v>1.22</v>
      </c>
      <c r="O26" s="160">
        <v>43500</v>
      </c>
      <c r="P26" s="156"/>
      <c r="Q26" s="156"/>
    </row>
    <row r="27" spans="1:18" s="2" customFormat="1">
      <c r="A27" s="164"/>
      <c r="B27" s="156"/>
      <c r="C27" s="156"/>
      <c r="D27" s="156"/>
      <c r="E27" s="156"/>
      <c r="F27" s="156"/>
      <c r="G27" s="86" t="s">
        <v>63</v>
      </c>
      <c r="H27" s="16">
        <v>442</v>
      </c>
      <c r="I27" s="156"/>
      <c r="J27" s="16">
        <v>442</v>
      </c>
      <c r="K27" s="156"/>
      <c r="L27" s="162"/>
      <c r="M27" s="157"/>
      <c r="N27" s="157"/>
      <c r="O27" s="161"/>
      <c r="P27" s="156"/>
      <c r="Q27" s="156"/>
    </row>
    <row r="28" spans="1:18" s="2" customFormat="1">
      <c r="A28" s="164"/>
      <c r="B28" s="156"/>
      <c r="C28" s="156"/>
      <c r="D28" s="156"/>
      <c r="E28" s="156"/>
      <c r="F28" s="156"/>
      <c r="G28" s="86" t="s">
        <v>65</v>
      </c>
      <c r="H28" s="16">
        <v>703</v>
      </c>
      <c r="I28" s="156"/>
      <c r="J28" s="16">
        <v>703</v>
      </c>
      <c r="K28" s="156"/>
      <c r="L28" s="162"/>
      <c r="M28" s="157"/>
      <c r="N28" s="157"/>
      <c r="O28" s="161"/>
      <c r="P28" s="156"/>
      <c r="Q28" s="156"/>
    </row>
    <row r="29" spans="1:18" s="2" customFormat="1">
      <c r="A29" s="163" t="s">
        <v>19</v>
      </c>
      <c r="B29" s="156" t="s">
        <v>73</v>
      </c>
      <c r="C29" s="156">
        <v>1603</v>
      </c>
      <c r="D29" s="156" t="s">
        <v>59</v>
      </c>
      <c r="E29" s="156" t="s">
        <v>16</v>
      </c>
      <c r="F29" s="156" t="s">
        <v>60</v>
      </c>
      <c r="G29" s="86" t="s">
        <v>61</v>
      </c>
      <c r="H29" s="16">
        <v>705</v>
      </c>
      <c r="I29" s="156">
        <v>909</v>
      </c>
      <c r="J29" s="16">
        <v>705</v>
      </c>
      <c r="K29" s="159">
        <v>895</v>
      </c>
      <c r="L29" s="162" t="s">
        <v>62</v>
      </c>
      <c r="M29" s="157">
        <v>1.39</v>
      </c>
      <c r="N29" s="157">
        <v>1.22</v>
      </c>
      <c r="O29" s="160">
        <v>43500</v>
      </c>
      <c r="P29" s="156"/>
      <c r="Q29" s="156"/>
    </row>
    <row r="30" spans="1:18" s="2" customFormat="1">
      <c r="A30" s="164"/>
      <c r="B30" s="156"/>
      <c r="C30" s="156"/>
      <c r="D30" s="156"/>
      <c r="E30" s="156"/>
      <c r="F30" s="156"/>
      <c r="G30" s="86" t="s">
        <v>63</v>
      </c>
      <c r="H30" s="16">
        <v>100</v>
      </c>
      <c r="I30" s="156"/>
      <c r="J30" s="93">
        <v>86</v>
      </c>
      <c r="K30" s="159"/>
      <c r="L30" s="162"/>
      <c r="M30" s="157"/>
      <c r="N30" s="157"/>
      <c r="O30" s="161"/>
      <c r="P30" s="156"/>
      <c r="Q30" s="156"/>
    </row>
    <row r="31" spans="1:18" s="2" customFormat="1">
      <c r="A31" s="164"/>
      <c r="B31" s="156"/>
      <c r="C31" s="156"/>
      <c r="D31" s="156"/>
      <c r="E31" s="156"/>
      <c r="F31" s="156"/>
      <c r="G31" s="86" t="s">
        <v>65</v>
      </c>
      <c r="H31" s="16">
        <v>104</v>
      </c>
      <c r="I31" s="156"/>
      <c r="J31" s="16">
        <v>104</v>
      </c>
      <c r="K31" s="159"/>
      <c r="L31" s="162"/>
      <c r="M31" s="157"/>
      <c r="N31" s="157"/>
      <c r="O31" s="161"/>
      <c r="P31" s="156"/>
      <c r="Q31" s="156"/>
    </row>
    <row r="32" spans="1:18" s="2" customFormat="1">
      <c r="A32" s="164" t="s">
        <v>13</v>
      </c>
      <c r="B32" s="156">
        <v>254641</v>
      </c>
      <c r="C32" s="156">
        <v>1604</v>
      </c>
      <c r="D32" s="156" t="s">
        <v>67</v>
      </c>
      <c r="E32" s="156" t="s">
        <v>16</v>
      </c>
      <c r="F32" s="156" t="s">
        <v>60</v>
      </c>
      <c r="G32" s="86" t="s">
        <v>61</v>
      </c>
      <c r="H32" s="16">
        <v>1417</v>
      </c>
      <c r="I32" s="156">
        <v>1989</v>
      </c>
      <c r="J32" s="16">
        <v>1417</v>
      </c>
      <c r="K32" s="156">
        <v>1989</v>
      </c>
      <c r="L32" s="162" t="s">
        <v>62</v>
      </c>
      <c r="M32" s="157">
        <v>1.3</v>
      </c>
      <c r="N32" s="157">
        <v>1.1299999999999999</v>
      </c>
      <c r="O32" s="160">
        <v>43500</v>
      </c>
      <c r="P32" s="156"/>
      <c r="Q32" s="156"/>
    </row>
    <row r="33" spans="1:17" s="2" customFormat="1">
      <c r="A33" s="164"/>
      <c r="B33" s="156"/>
      <c r="C33" s="156"/>
      <c r="D33" s="156"/>
      <c r="E33" s="156"/>
      <c r="F33" s="156"/>
      <c r="G33" s="86" t="s">
        <v>63</v>
      </c>
      <c r="H33" s="16">
        <v>325</v>
      </c>
      <c r="I33" s="156"/>
      <c r="J33" s="16">
        <v>325</v>
      </c>
      <c r="K33" s="156"/>
      <c r="L33" s="162"/>
      <c r="M33" s="157"/>
      <c r="N33" s="157"/>
      <c r="O33" s="161"/>
      <c r="P33" s="156"/>
      <c r="Q33" s="156"/>
    </row>
    <row r="34" spans="1:17" s="2" customFormat="1">
      <c r="A34" s="164"/>
      <c r="B34" s="156"/>
      <c r="C34" s="156"/>
      <c r="D34" s="156"/>
      <c r="E34" s="156"/>
      <c r="F34" s="156"/>
      <c r="G34" s="86" t="s">
        <v>65</v>
      </c>
      <c r="H34" s="16">
        <v>247</v>
      </c>
      <c r="I34" s="156"/>
      <c r="J34" s="16">
        <v>247</v>
      </c>
      <c r="K34" s="156"/>
      <c r="L34" s="162"/>
      <c r="M34" s="157"/>
      <c r="N34" s="157"/>
      <c r="O34" s="161"/>
      <c r="P34" s="156"/>
      <c r="Q34" s="156"/>
    </row>
    <row r="35" spans="1:17" s="2" customFormat="1">
      <c r="A35" s="163" t="s">
        <v>19</v>
      </c>
      <c r="B35" s="156">
        <v>254706</v>
      </c>
      <c r="C35" s="156">
        <v>1604</v>
      </c>
      <c r="D35" s="156" t="s">
        <v>67</v>
      </c>
      <c r="E35" s="156" t="s">
        <v>16</v>
      </c>
      <c r="F35" s="156" t="s">
        <v>60</v>
      </c>
      <c r="G35" s="86" t="s">
        <v>61</v>
      </c>
      <c r="H35" s="16">
        <v>257</v>
      </c>
      <c r="I35" s="156">
        <v>469</v>
      </c>
      <c r="J35" s="16">
        <v>257</v>
      </c>
      <c r="K35" s="156">
        <v>469</v>
      </c>
      <c r="L35" s="162" t="s">
        <v>62</v>
      </c>
      <c r="M35" s="157">
        <v>1.3</v>
      </c>
      <c r="N35" s="157">
        <v>1.1299999999999999</v>
      </c>
      <c r="O35" s="160">
        <v>43500</v>
      </c>
      <c r="P35" s="156"/>
      <c r="Q35" s="156"/>
    </row>
    <row r="36" spans="1:17" s="2" customFormat="1">
      <c r="A36" s="164"/>
      <c r="B36" s="156"/>
      <c r="C36" s="156"/>
      <c r="D36" s="156"/>
      <c r="E36" s="156"/>
      <c r="F36" s="156"/>
      <c r="G36" s="86" t="s">
        <v>63</v>
      </c>
      <c r="H36" s="16">
        <v>124</v>
      </c>
      <c r="I36" s="156"/>
      <c r="J36" s="16">
        <v>124</v>
      </c>
      <c r="K36" s="156"/>
      <c r="L36" s="162"/>
      <c r="M36" s="157"/>
      <c r="N36" s="157"/>
      <c r="O36" s="161"/>
      <c r="P36" s="156"/>
      <c r="Q36" s="156"/>
    </row>
    <row r="37" spans="1:17" s="2" customFormat="1">
      <c r="A37" s="164"/>
      <c r="B37" s="156"/>
      <c r="C37" s="156"/>
      <c r="D37" s="156"/>
      <c r="E37" s="156"/>
      <c r="F37" s="156"/>
      <c r="G37" s="86" t="s">
        <v>65</v>
      </c>
      <c r="H37" s="16">
        <v>88</v>
      </c>
      <c r="I37" s="156"/>
      <c r="J37" s="16">
        <v>88</v>
      </c>
      <c r="K37" s="156"/>
      <c r="L37" s="162"/>
      <c r="M37" s="157"/>
      <c r="N37" s="157"/>
      <c r="O37" s="161"/>
      <c r="P37" s="156"/>
      <c r="Q37" s="156"/>
    </row>
    <row r="38" spans="1:17" s="2" customFormat="1">
      <c r="A38" s="164" t="s">
        <v>13</v>
      </c>
      <c r="B38" s="161">
        <v>254660</v>
      </c>
      <c r="C38" s="156">
        <v>1605</v>
      </c>
      <c r="D38" s="156" t="s">
        <v>68</v>
      </c>
      <c r="E38" s="156" t="s">
        <v>16</v>
      </c>
      <c r="F38" s="156" t="s">
        <v>60</v>
      </c>
      <c r="G38" s="86" t="s">
        <v>61</v>
      </c>
      <c r="H38" s="17">
        <v>1646</v>
      </c>
      <c r="I38" s="156">
        <v>2437</v>
      </c>
      <c r="J38" s="17">
        <v>1646</v>
      </c>
      <c r="K38" s="156">
        <v>2437</v>
      </c>
      <c r="L38" s="162" t="s">
        <v>62</v>
      </c>
      <c r="M38" s="157">
        <v>1.3</v>
      </c>
      <c r="N38" s="157">
        <v>1.1299999999999999</v>
      </c>
      <c r="O38" s="160">
        <v>43500</v>
      </c>
      <c r="P38" s="156"/>
      <c r="Q38" s="156"/>
    </row>
    <row r="39" spans="1:17" s="2" customFormat="1">
      <c r="A39" s="164"/>
      <c r="B39" s="161"/>
      <c r="C39" s="156"/>
      <c r="D39" s="156"/>
      <c r="E39" s="156"/>
      <c r="F39" s="156"/>
      <c r="G39" s="86" t="s">
        <v>63</v>
      </c>
      <c r="H39" s="17">
        <v>249</v>
      </c>
      <c r="I39" s="156"/>
      <c r="J39" s="17">
        <v>249</v>
      </c>
      <c r="K39" s="156"/>
      <c r="L39" s="162"/>
      <c r="M39" s="157"/>
      <c r="N39" s="157"/>
      <c r="O39" s="161"/>
      <c r="P39" s="156"/>
      <c r="Q39" s="156"/>
    </row>
    <row r="40" spans="1:17" s="2" customFormat="1">
      <c r="A40" s="164"/>
      <c r="B40" s="161"/>
      <c r="C40" s="156"/>
      <c r="D40" s="156"/>
      <c r="E40" s="156"/>
      <c r="F40" s="156"/>
      <c r="G40" s="86" t="s">
        <v>65</v>
      </c>
      <c r="H40" s="17">
        <v>542</v>
      </c>
      <c r="I40" s="156"/>
      <c r="J40" s="17">
        <v>542</v>
      </c>
      <c r="K40" s="156"/>
      <c r="L40" s="162"/>
      <c r="M40" s="157"/>
      <c r="N40" s="157"/>
      <c r="O40" s="161"/>
      <c r="P40" s="156"/>
      <c r="Q40" s="156"/>
    </row>
    <row r="41" spans="1:17" s="2" customFormat="1">
      <c r="A41" s="163" t="s">
        <v>19</v>
      </c>
      <c r="B41" s="161">
        <v>254724</v>
      </c>
      <c r="C41" s="156">
        <v>1605</v>
      </c>
      <c r="D41" s="156" t="s">
        <v>68</v>
      </c>
      <c r="E41" s="156" t="s">
        <v>16</v>
      </c>
      <c r="F41" s="156" t="s">
        <v>60</v>
      </c>
      <c r="G41" s="86" t="s">
        <v>61</v>
      </c>
      <c r="H41" s="17">
        <v>130</v>
      </c>
      <c r="I41" s="156">
        <v>318</v>
      </c>
      <c r="J41" s="17">
        <v>130</v>
      </c>
      <c r="K41" s="156">
        <v>318</v>
      </c>
      <c r="L41" s="162" t="s">
        <v>62</v>
      </c>
      <c r="M41" s="157">
        <v>1.3</v>
      </c>
      <c r="N41" s="157">
        <v>1.1299999999999999</v>
      </c>
      <c r="O41" s="160">
        <v>43500</v>
      </c>
      <c r="P41" s="156"/>
      <c r="Q41" s="156"/>
    </row>
    <row r="42" spans="1:17" s="2" customFormat="1">
      <c r="A42" s="164"/>
      <c r="B42" s="161"/>
      <c r="C42" s="156"/>
      <c r="D42" s="156"/>
      <c r="E42" s="156"/>
      <c r="F42" s="156"/>
      <c r="G42" s="86" t="s">
        <v>63</v>
      </c>
      <c r="H42" s="17">
        <v>44</v>
      </c>
      <c r="I42" s="156"/>
      <c r="J42" s="17">
        <v>44</v>
      </c>
      <c r="K42" s="156"/>
      <c r="L42" s="162"/>
      <c r="M42" s="157"/>
      <c r="N42" s="157"/>
      <c r="O42" s="161"/>
      <c r="P42" s="156"/>
      <c r="Q42" s="156"/>
    </row>
    <row r="43" spans="1:17" s="2" customFormat="1">
      <c r="A43" s="164"/>
      <c r="B43" s="161"/>
      <c r="C43" s="156"/>
      <c r="D43" s="156"/>
      <c r="E43" s="156"/>
      <c r="F43" s="156"/>
      <c r="G43" s="86" t="s">
        <v>65</v>
      </c>
      <c r="H43" s="17">
        <v>144</v>
      </c>
      <c r="I43" s="156"/>
      <c r="J43" s="17">
        <v>144</v>
      </c>
      <c r="K43" s="156"/>
      <c r="L43" s="162"/>
      <c r="M43" s="157"/>
      <c r="N43" s="157"/>
      <c r="O43" s="161"/>
      <c r="P43" s="156"/>
      <c r="Q43" s="156"/>
    </row>
    <row r="45" spans="1:17">
      <c r="G45" s="5" t="s">
        <v>53</v>
      </c>
      <c r="H45" s="87">
        <f t="shared" ref="H45:K45" si="1">SUM(H26:H44)</f>
        <v>8995</v>
      </c>
      <c r="I45" s="5">
        <f t="shared" si="1"/>
        <v>8995</v>
      </c>
      <c r="J45" s="87">
        <f t="shared" si="1"/>
        <v>8981</v>
      </c>
      <c r="K45" s="5">
        <f t="shared" si="1"/>
        <v>8981</v>
      </c>
      <c r="O45" s="92" t="s">
        <v>42</v>
      </c>
      <c r="P45" s="3" t="s">
        <v>69</v>
      </c>
    </row>
    <row r="49" spans="1:17" s="82" customFormat="1" ht="31.5" customHeight="1">
      <c r="A49" s="83" t="s">
        <v>0</v>
      </c>
      <c r="B49" s="84" t="s">
        <v>1</v>
      </c>
      <c r="C49" s="83" t="s">
        <v>2</v>
      </c>
      <c r="D49" s="83" t="s">
        <v>3</v>
      </c>
      <c r="E49" s="83" t="s">
        <v>6</v>
      </c>
      <c r="F49" s="83" t="s">
        <v>54</v>
      </c>
      <c r="G49" s="85" t="s">
        <v>55</v>
      </c>
      <c r="H49" s="85" t="s">
        <v>56</v>
      </c>
      <c r="I49" s="88" t="s">
        <v>57</v>
      </c>
      <c r="J49" s="85" t="s">
        <v>56</v>
      </c>
      <c r="K49" s="88" t="s">
        <v>57</v>
      </c>
      <c r="L49" s="83" t="s">
        <v>7</v>
      </c>
      <c r="M49" s="89" t="s">
        <v>8</v>
      </c>
      <c r="N49" s="89" t="s">
        <v>8</v>
      </c>
      <c r="O49" s="90" t="s">
        <v>10</v>
      </c>
      <c r="P49" s="91" t="s">
        <v>11</v>
      </c>
      <c r="Q49" s="91" t="s">
        <v>12</v>
      </c>
    </row>
    <row r="50" spans="1:17" s="2" customFormat="1">
      <c r="A50" s="164" t="s">
        <v>13</v>
      </c>
      <c r="B50" s="156" t="s">
        <v>74</v>
      </c>
      <c r="C50" s="156">
        <v>1603</v>
      </c>
      <c r="D50" s="156" t="s">
        <v>59</v>
      </c>
      <c r="E50" s="156" t="s">
        <v>16</v>
      </c>
      <c r="F50" s="156" t="s">
        <v>60</v>
      </c>
      <c r="G50" s="86" t="s">
        <v>61</v>
      </c>
      <c r="H50" s="16">
        <v>1728</v>
      </c>
      <c r="I50" s="156">
        <v>2873</v>
      </c>
      <c r="J50" s="16">
        <v>1728</v>
      </c>
      <c r="K50" s="156">
        <v>2873</v>
      </c>
      <c r="L50" s="162" t="s">
        <v>62</v>
      </c>
      <c r="M50" s="157">
        <v>1.39</v>
      </c>
      <c r="N50" s="157">
        <v>1.22</v>
      </c>
      <c r="O50" s="160">
        <v>43500</v>
      </c>
      <c r="P50" s="156"/>
      <c r="Q50" s="156"/>
    </row>
    <row r="51" spans="1:17" s="2" customFormat="1">
      <c r="A51" s="164"/>
      <c r="B51" s="156"/>
      <c r="C51" s="156"/>
      <c r="D51" s="156"/>
      <c r="E51" s="156"/>
      <c r="F51" s="156"/>
      <c r="G51" s="86" t="s">
        <v>63</v>
      </c>
      <c r="H51" s="16">
        <v>442</v>
      </c>
      <c r="I51" s="156"/>
      <c r="J51" s="16">
        <v>442</v>
      </c>
      <c r="K51" s="156"/>
      <c r="L51" s="162"/>
      <c r="M51" s="157"/>
      <c r="N51" s="157"/>
      <c r="O51" s="161"/>
      <c r="P51" s="156"/>
      <c r="Q51" s="156"/>
    </row>
    <row r="52" spans="1:17" s="2" customFormat="1">
      <c r="A52" s="164"/>
      <c r="B52" s="156"/>
      <c r="C52" s="156"/>
      <c r="D52" s="156"/>
      <c r="E52" s="156"/>
      <c r="F52" s="156"/>
      <c r="G52" s="86" t="s">
        <v>65</v>
      </c>
      <c r="H52" s="16">
        <v>703</v>
      </c>
      <c r="I52" s="156"/>
      <c r="J52" s="16">
        <v>703</v>
      </c>
      <c r="K52" s="156"/>
      <c r="L52" s="162"/>
      <c r="M52" s="157"/>
      <c r="N52" s="157"/>
      <c r="O52" s="161"/>
      <c r="P52" s="156"/>
      <c r="Q52" s="156"/>
    </row>
    <row r="53" spans="1:17" s="2" customFormat="1">
      <c r="A53" s="164" t="s">
        <v>13</v>
      </c>
      <c r="B53" s="156">
        <v>254650</v>
      </c>
      <c r="C53" s="156">
        <v>1604</v>
      </c>
      <c r="D53" s="156" t="s">
        <v>67</v>
      </c>
      <c r="E53" s="156" t="s">
        <v>16</v>
      </c>
      <c r="F53" s="156" t="s">
        <v>60</v>
      </c>
      <c r="G53" s="86" t="s">
        <v>61</v>
      </c>
      <c r="H53" s="16">
        <v>1417</v>
      </c>
      <c r="I53" s="156">
        <v>1989</v>
      </c>
      <c r="J53" s="16">
        <v>1417</v>
      </c>
      <c r="K53" s="156">
        <v>1989</v>
      </c>
      <c r="L53" s="162" t="s">
        <v>62</v>
      </c>
      <c r="M53" s="157">
        <v>1.3</v>
      </c>
      <c r="N53" s="157">
        <v>1.1299999999999999</v>
      </c>
      <c r="O53" s="160">
        <v>43500</v>
      </c>
      <c r="P53" s="156"/>
      <c r="Q53" s="156"/>
    </row>
    <row r="54" spans="1:17" s="2" customFormat="1">
      <c r="A54" s="164"/>
      <c r="B54" s="156"/>
      <c r="C54" s="156"/>
      <c r="D54" s="156"/>
      <c r="E54" s="156"/>
      <c r="F54" s="156"/>
      <c r="G54" s="86" t="s">
        <v>63</v>
      </c>
      <c r="H54" s="16">
        <v>325</v>
      </c>
      <c r="I54" s="156"/>
      <c r="J54" s="16">
        <v>325</v>
      </c>
      <c r="K54" s="156"/>
      <c r="L54" s="162"/>
      <c r="M54" s="157"/>
      <c r="N54" s="157"/>
      <c r="O54" s="161"/>
      <c r="P54" s="156"/>
      <c r="Q54" s="156"/>
    </row>
    <row r="55" spans="1:17" s="2" customFormat="1">
      <c r="A55" s="164"/>
      <c r="B55" s="156"/>
      <c r="C55" s="156"/>
      <c r="D55" s="156"/>
      <c r="E55" s="156"/>
      <c r="F55" s="156"/>
      <c r="G55" s="86" t="s">
        <v>65</v>
      </c>
      <c r="H55" s="16">
        <v>247</v>
      </c>
      <c r="I55" s="156"/>
      <c r="J55" s="16">
        <v>247</v>
      </c>
      <c r="K55" s="156"/>
      <c r="L55" s="162"/>
      <c r="M55" s="157"/>
      <c r="N55" s="157"/>
      <c r="O55" s="161"/>
      <c r="P55" s="156"/>
      <c r="Q55" s="156"/>
    </row>
    <row r="56" spans="1:17" s="2" customFormat="1">
      <c r="A56" s="164" t="s">
        <v>13</v>
      </c>
      <c r="B56" s="161">
        <v>254679</v>
      </c>
      <c r="C56" s="156">
        <v>1605</v>
      </c>
      <c r="D56" s="156" t="s">
        <v>68</v>
      </c>
      <c r="E56" s="156" t="s">
        <v>16</v>
      </c>
      <c r="F56" s="156" t="s">
        <v>60</v>
      </c>
      <c r="G56" s="86" t="s">
        <v>61</v>
      </c>
      <c r="H56" s="17">
        <v>1646</v>
      </c>
      <c r="I56" s="156">
        <v>2437</v>
      </c>
      <c r="J56" s="17">
        <v>1646</v>
      </c>
      <c r="K56" s="156">
        <v>2437</v>
      </c>
      <c r="L56" s="162" t="s">
        <v>62</v>
      </c>
      <c r="M56" s="157">
        <v>1.3</v>
      </c>
      <c r="N56" s="157">
        <v>1.1299999999999999</v>
      </c>
      <c r="O56" s="160">
        <v>43500</v>
      </c>
      <c r="P56" s="156"/>
      <c r="Q56" s="156"/>
    </row>
    <row r="57" spans="1:17" s="2" customFormat="1">
      <c r="A57" s="164"/>
      <c r="B57" s="161"/>
      <c r="C57" s="156"/>
      <c r="D57" s="156"/>
      <c r="E57" s="156"/>
      <c r="F57" s="156"/>
      <c r="G57" s="86" t="s">
        <v>63</v>
      </c>
      <c r="H57" s="17">
        <v>249</v>
      </c>
      <c r="I57" s="156"/>
      <c r="J57" s="17">
        <v>249</v>
      </c>
      <c r="K57" s="156"/>
      <c r="L57" s="162"/>
      <c r="M57" s="157"/>
      <c r="N57" s="157"/>
      <c r="O57" s="161"/>
      <c r="P57" s="156"/>
      <c r="Q57" s="156"/>
    </row>
    <row r="58" spans="1:17" s="2" customFormat="1">
      <c r="A58" s="164"/>
      <c r="B58" s="161"/>
      <c r="C58" s="156"/>
      <c r="D58" s="156"/>
      <c r="E58" s="156"/>
      <c r="F58" s="156"/>
      <c r="G58" s="86" t="s">
        <v>65</v>
      </c>
      <c r="H58" s="17">
        <v>542</v>
      </c>
      <c r="I58" s="156"/>
      <c r="J58" s="17">
        <v>542</v>
      </c>
      <c r="K58" s="156"/>
      <c r="L58" s="162"/>
      <c r="M58" s="157"/>
      <c r="N58" s="157"/>
      <c r="O58" s="161"/>
      <c r="P58" s="156"/>
      <c r="Q58" s="156"/>
    </row>
    <row r="61" spans="1:17">
      <c r="G61" s="5" t="s">
        <v>53</v>
      </c>
      <c r="H61" s="87">
        <f t="shared" ref="H61:K61" si="2">SUM(H50:H59)</f>
        <v>7299</v>
      </c>
      <c r="I61" s="5">
        <f t="shared" si="2"/>
        <v>7299</v>
      </c>
      <c r="J61" s="87">
        <f t="shared" si="2"/>
        <v>7299</v>
      </c>
      <c r="K61" s="5">
        <f t="shared" si="2"/>
        <v>7299</v>
      </c>
      <c r="O61" s="92" t="s">
        <v>42</v>
      </c>
      <c r="P61" s="3" t="s">
        <v>75</v>
      </c>
    </row>
    <row r="62" spans="1:17">
      <c r="G62" s="5"/>
      <c r="H62" s="87"/>
      <c r="I62" s="5"/>
      <c r="J62" s="87"/>
      <c r="K62" s="5"/>
      <c r="O62" s="92"/>
    </row>
    <row r="63" spans="1:17">
      <c r="G63" s="5"/>
      <c r="H63" s="87"/>
      <c r="I63" s="5"/>
      <c r="J63" s="87"/>
      <c r="K63" s="5"/>
      <c r="O63" s="92"/>
    </row>
    <row r="64" spans="1:17">
      <c r="G64" s="3" t="s">
        <v>76</v>
      </c>
      <c r="H64" s="87">
        <f>H21+H45+H61</f>
        <v>24487</v>
      </c>
      <c r="J64" s="87"/>
      <c r="K64" s="94">
        <f>K21+K45+K61</f>
        <v>24473</v>
      </c>
    </row>
  </sheetData>
  <mergeCells count="210">
    <mergeCell ref="A11:A13"/>
    <mergeCell ref="A14:A16"/>
    <mergeCell ref="A17:A19"/>
    <mergeCell ref="A26:A28"/>
    <mergeCell ref="A29:A31"/>
    <mergeCell ref="A32:A34"/>
    <mergeCell ref="A35:A37"/>
    <mergeCell ref="A38:A40"/>
    <mergeCell ref="A41:A43"/>
    <mergeCell ref="A50:A52"/>
    <mergeCell ref="A53:A55"/>
    <mergeCell ref="A56:A58"/>
    <mergeCell ref="B2:B4"/>
    <mergeCell ref="B5:B7"/>
    <mergeCell ref="B8:B10"/>
    <mergeCell ref="B11:B13"/>
    <mergeCell ref="B14:B16"/>
    <mergeCell ref="B17:B19"/>
    <mergeCell ref="B26:B28"/>
    <mergeCell ref="B29:B31"/>
    <mergeCell ref="B32:B34"/>
    <mergeCell ref="B35:B37"/>
    <mergeCell ref="B38:B40"/>
    <mergeCell ref="B41:B43"/>
    <mergeCell ref="B50:B52"/>
    <mergeCell ref="B53:B55"/>
    <mergeCell ref="B56:B58"/>
    <mergeCell ref="A2:A4"/>
    <mergeCell ref="A5:A7"/>
    <mergeCell ref="A8:A10"/>
    <mergeCell ref="C50:C52"/>
    <mergeCell ref="C53:C55"/>
    <mergeCell ref="C56:C58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D35:D37"/>
    <mergeCell ref="D38:D40"/>
    <mergeCell ref="D41:D43"/>
    <mergeCell ref="D50:D52"/>
    <mergeCell ref="D53:D55"/>
    <mergeCell ref="D56:D58"/>
    <mergeCell ref="C2:C4"/>
    <mergeCell ref="C5:C7"/>
    <mergeCell ref="C8:C10"/>
    <mergeCell ref="C11:C13"/>
    <mergeCell ref="C14:C16"/>
    <mergeCell ref="C17:C19"/>
    <mergeCell ref="E11:E13"/>
    <mergeCell ref="E14:E16"/>
    <mergeCell ref="E17:E19"/>
    <mergeCell ref="E26:E28"/>
    <mergeCell ref="E29:E31"/>
    <mergeCell ref="E32:E34"/>
    <mergeCell ref="C35:C37"/>
    <mergeCell ref="C38:C40"/>
    <mergeCell ref="C41:C43"/>
    <mergeCell ref="C26:C28"/>
    <mergeCell ref="C29:C31"/>
    <mergeCell ref="C32:C34"/>
    <mergeCell ref="E35:E37"/>
    <mergeCell ref="E38:E40"/>
    <mergeCell ref="E41:E43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E2:E4"/>
    <mergeCell ref="E5:E7"/>
    <mergeCell ref="E8:E10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I2:I4"/>
    <mergeCell ref="I5:I7"/>
    <mergeCell ref="I8:I10"/>
    <mergeCell ref="I11:I13"/>
    <mergeCell ref="I14:I16"/>
    <mergeCell ref="I17:I19"/>
    <mergeCell ref="L11:L13"/>
    <mergeCell ref="L14:L16"/>
    <mergeCell ref="L17:L19"/>
    <mergeCell ref="L26:L28"/>
    <mergeCell ref="L29:L31"/>
    <mergeCell ref="L32:L34"/>
    <mergeCell ref="I35:I37"/>
    <mergeCell ref="I38:I40"/>
    <mergeCell ref="I41:I43"/>
    <mergeCell ref="I26:I28"/>
    <mergeCell ref="I29:I31"/>
    <mergeCell ref="I32:I34"/>
    <mergeCell ref="L35:L37"/>
    <mergeCell ref="L38:L40"/>
    <mergeCell ref="L41:L43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L2:L4"/>
    <mergeCell ref="L5:L7"/>
    <mergeCell ref="L8:L10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N2:N4"/>
    <mergeCell ref="N5:N7"/>
    <mergeCell ref="N8:N10"/>
    <mergeCell ref="N11:N13"/>
    <mergeCell ref="N14:N16"/>
    <mergeCell ref="N17:N19"/>
    <mergeCell ref="P11:P13"/>
    <mergeCell ref="P14:P16"/>
    <mergeCell ref="P17:P19"/>
    <mergeCell ref="P26:P28"/>
    <mergeCell ref="P29:P31"/>
    <mergeCell ref="P32:P34"/>
    <mergeCell ref="N35:N37"/>
    <mergeCell ref="N38:N40"/>
    <mergeCell ref="N41:N43"/>
    <mergeCell ref="N26:N28"/>
    <mergeCell ref="N29:N31"/>
    <mergeCell ref="N32:N34"/>
    <mergeCell ref="P35:P37"/>
    <mergeCell ref="P38:P40"/>
    <mergeCell ref="P41:P43"/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  <mergeCell ref="P2:P4"/>
    <mergeCell ref="P5:P7"/>
    <mergeCell ref="P8:P10"/>
  </mergeCells>
  <phoneticPr fontId="20" type="noConversion"/>
  <hyperlinks>
    <hyperlink ref="A2" r:id="rId1"/>
    <hyperlink ref="A5" r:id="rId2"/>
    <hyperlink ref="A8" r:id="rId3"/>
    <hyperlink ref="A11" r:id="rId4"/>
    <hyperlink ref="A14" r:id="rId5"/>
    <hyperlink ref="A17" r:id="rId6"/>
    <hyperlink ref="A26" r:id="rId7"/>
    <hyperlink ref="A29" r:id="rId8"/>
    <hyperlink ref="A32" r:id="rId9"/>
    <hyperlink ref="A35" r:id="rId10"/>
    <hyperlink ref="A38" r:id="rId11"/>
    <hyperlink ref="A41" r:id="rId12"/>
    <hyperlink ref="A50" r:id="rId13"/>
    <hyperlink ref="A53" r:id="rId14"/>
    <hyperlink ref="A56" r:id="rId15"/>
  </hyperlinks>
  <pageMargins left="0.43263888888888902" right="0.75" top="1" bottom="1" header="0.51180555555555596" footer="0.51180555555555596"/>
  <pageSetup paperSize="9" scale="43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55"/>
  <sheetViews>
    <sheetView topLeftCell="A49" zoomScale="75" zoomScaleNormal="75" workbookViewId="0">
      <selection activeCell="D65" sqref="D65"/>
    </sheetView>
  </sheetViews>
  <sheetFormatPr defaultColWidth="9" defaultRowHeight="16.5" customHeight="1"/>
  <cols>
    <col min="1" max="1" width="18.75" style="33" customWidth="1"/>
    <col min="2" max="2" width="10.875" style="33" customWidth="1"/>
    <col min="3" max="3" width="9.625" style="33" customWidth="1"/>
    <col min="4" max="4" width="49.5" style="33" customWidth="1"/>
    <col min="5" max="5" width="24" style="33" customWidth="1"/>
    <col min="6" max="6" width="10.375" style="34" customWidth="1"/>
    <col min="7" max="7" width="41" style="35" customWidth="1"/>
    <col min="8" max="8" width="16.625" style="33" customWidth="1"/>
    <col min="9" max="10" width="13.625" style="36" customWidth="1"/>
    <col min="11" max="11" width="13.625" style="38" customWidth="1"/>
    <col min="12" max="13" width="12.625" style="39" customWidth="1"/>
    <col min="14" max="16383" width="9" style="32"/>
    <col min="16384" max="16384" width="9" style="3"/>
  </cols>
  <sheetData>
    <row r="1" spans="1:13" s="30" customFormat="1" ht="16.5" customHeight="1">
      <c r="A1" s="40" t="s">
        <v>0</v>
      </c>
      <c r="B1" s="41" t="s">
        <v>1</v>
      </c>
      <c r="C1" s="41" t="s">
        <v>2</v>
      </c>
      <c r="D1" s="40" t="s">
        <v>3</v>
      </c>
      <c r="E1" s="40" t="s">
        <v>77</v>
      </c>
      <c r="F1" s="42" t="s">
        <v>5</v>
      </c>
      <c r="G1" s="41" t="s">
        <v>6</v>
      </c>
      <c r="H1" s="40" t="s">
        <v>7</v>
      </c>
      <c r="I1" s="59" t="s">
        <v>78</v>
      </c>
      <c r="J1" s="59" t="s">
        <v>9</v>
      </c>
      <c r="K1" s="61" t="s">
        <v>10</v>
      </c>
      <c r="L1" s="62" t="s">
        <v>11</v>
      </c>
      <c r="M1" s="62" t="s">
        <v>12</v>
      </c>
    </row>
    <row r="2" spans="1:13" ht="16.5" customHeight="1">
      <c r="A2" s="43" t="s">
        <v>13</v>
      </c>
      <c r="B2" s="44">
        <v>268281</v>
      </c>
      <c r="C2" s="45" t="s">
        <v>79</v>
      </c>
      <c r="D2" s="44" t="s">
        <v>80</v>
      </c>
      <c r="E2" s="44" t="s">
        <v>81</v>
      </c>
      <c r="F2" s="46">
        <v>1911</v>
      </c>
      <c r="G2" s="45" t="s">
        <v>82</v>
      </c>
      <c r="H2" s="47" t="s">
        <v>83</v>
      </c>
      <c r="I2" s="63">
        <v>1.53</v>
      </c>
      <c r="J2" s="63">
        <v>1.33</v>
      </c>
      <c r="K2" s="65" t="s">
        <v>84</v>
      </c>
      <c r="L2" s="66"/>
      <c r="M2" s="66"/>
    </row>
    <row r="3" spans="1:13" ht="16.5" customHeight="1">
      <c r="A3" s="43" t="s">
        <v>13</v>
      </c>
      <c r="B3" s="44">
        <v>268319</v>
      </c>
      <c r="C3" s="45" t="s">
        <v>79</v>
      </c>
      <c r="D3" s="44" t="s">
        <v>80</v>
      </c>
      <c r="E3" s="44" t="s">
        <v>81</v>
      </c>
      <c r="F3" s="46">
        <v>1885</v>
      </c>
      <c r="G3" s="45" t="s">
        <v>82</v>
      </c>
      <c r="H3" s="47" t="s">
        <v>85</v>
      </c>
      <c r="I3" s="63">
        <v>1.53</v>
      </c>
      <c r="J3" s="63">
        <v>1.33</v>
      </c>
      <c r="K3" s="65" t="s">
        <v>84</v>
      </c>
      <c r="L3" s="66"/>
      <c r="M3" s="66"/>
    </row>
    <row r="4" spans="1:13" ht="16.5" customHeight="1">
      <c r="A4" s="49" t="s">
        <v>19</v>
      </c>
      <c r="B4" s="44">
        <v>268328</v>
      </c>
      <c r="C4" s="45" t="s">
        <v>79</v>
      </c>
      <c r="D4" s="44" t="s">
        <v>80</v>
      </c>
      <c r="E4" s="44" t="s">
        <v>81</v>
      </c>
      <c r="F4" s="46">
        <v>1082</v>
      </c>
      <c r="G4" s="45" t="s">
        <v>82</v>
      </c>
      <c r="H4" s="47" t="s">
        <v>85</v>
      </c>
      <c r="I4" s="63">
        <v>1.53</v>
      </c>
      <c r="J4" s="63">
        <v>1.33</v>
      </c>
      <c r="K4" s="65" t="s">
        <v>84</v>
      </c>
      <c r="L4" s="66"/>
      <c r="M4" s="66"/>
    </row>
    <row r="5" spans="1:13" s="32" customFormat="1" ht="16.5" customHeight="1">
      <c r="A5" s="43" t="s">
        <v>13</v>
      </c>
      <c r="B5" s="44">
        <v>268593</v>
      </c>
      <c r="C5" s="45" t="s">
        <v>86</v>
      </c>
      <c r="D5" s="44" t="s">
        <v>87</v>
      </c>
      <c r="E5" s="44" t="s">
        <v>47</v>
      </c>
      <c r="F5" s="46">
        <v>784</v>
      </c>
      <c r="G5" s="45" t="s">
        <v>82</v>
      </c>
      <c r="H5" s="47" t="s">
        <v>83</v>
      </c>
      <c r="I5" s="63">
        <v>1.39</v>
      </c>
      <c r="J5" s="63">
        <v>1.23</v>
      </c>
      <c r="K5" s="65" t="s">
        <v>84</v>
      </c>
      <c r="L5" s="77"/>
      <c r="M5" s="77"/>
    </row>
    <row r="6" spans="1:13" s="32" customFormat="1" ht="16.5" customHeight="1">
      <c r="A6" s="43" t="s">
        <v>13</v>
      </c>
      <c r="B6" s="44">
        <v>268602</v>
      </c>
      <c r="C6" s="45" t="s">
        <v>86</v>
      </c>
      <c r="D6" s="44" t="s">
        <v>87</v>
      </c>
      <c r="E6" s="44" t="s">
        <v>47</v>
      </c>
      <c r="F6" s="46">
        <v>802</v>
      </c>
      <c r="G6" s="45" t="s">
        <v>82</v>
      </c>
      <c r="H6" s="47" t="s">
        <v>85</v>
      </c>
      <c r="I6" s="63">
        <v>1.39</v>
      </c>
      <c r="J6" s="63">
        <v>1.23</v>
      </c>
      <c r="K6" s="65" t="s">
        <v>84</v>
      </c>
      <c r="L6" s="77"/>
      <c r="M6" s="77"/>
    </row>
    <row r="7" spans="1:13" s="32" customFormat="1" ht="16.5" customHeight="1">
      <c r="A7" s="49" t="s">
        <v>19</v>
      </c>
      <c r="B7" s="44">
        <v>268620</v>
      </c>
      <c r="C7" s="45" t="s">
        <v>86</v>
      </c>
      <c r="D7" s="44" t="s">
        <v>87</v>
      </c>
      <c r="E7" s="44" t="s">
        <v>47</v>
      </c>
      <c r="F7" s="46">
        <v>365</v>
      </c>
      <c r="G7" s="45" t="s">
        <v>82</v>
      </c>
      <c r="H7" s="47" t="s">
        <v>85</v>
      </c>
      <c r="I7" s="63">
        <v>1.39</v>
      </c>
      <c r="J7" s="63">
        <v>1.23</v>
      </c>
      <c r="K7" s="65" t="s">
        <v>84</v>
      </c>
      <c r="L7" s="77"/>
      <c r="M7" s="77"/>
    </row>
    <row r="8" spans="1:13" s="32" customFormat="1" ht="16.5" customHeight="1">
      <c r="A8" s="43" t="s">
        <v>13</v>
      </c>
      <c r="B8" s="44">
        <v>268822</v>
      </c>
      <c r="C8" s="45" t="s">
        <v>88</v>
      </c>
      <c r="D8" s="44" t="s">
        <v>89</v>
      </c>
      <c r="E8" s="44" t="s">
        <v>47</v>
      </c>
      <c r="F8" s="46">
        <v>972</v>
      </c>
      <c r="G8" s="45" t="s">
        <v>82</v>
      </c>
      <c r="H8" s="47" t="s">
        <v>90</v>
      </c>
      <c r="I8" s="63">
        <v>1.4</v>
      </c>
      <c r="J8" s="63">
        <v>1.23</v>
      </c>
      <c r="K8" s="65" t="s">
        <v>84</v>
      </c>
      <c r="L8" s="77"/>
      <c r="M8" s="77"/>
    </row>
    <row r="9" spans="1:13" s="32" customFormat="1" ht="16.5" customHeight="1">
      <c r="A9" s="43" t="s">
        <v>13</v>
      </c>
      <c r="B9" s="44">
        <v>268831</v>
      </c>
      <c r="C9" s="45" t="s">
        <v>88</v>
      </c>
      <c r="D9" s="44" t="s">
        <v>89</v>
      </c>
      <c r="E9" s="44" t="s">
        <v>47</v>
      </c>
      <c r="F9" s="46">
        <v>410</v>
      </c>
      <c r="G9" s="45" t="s">
        <v>82</v>
      </c>
      <c r="H9" s="47" t="s">
        <v>85</v>
      </c>
      <c r="I9" s="63">
        <v>1.4</v>
      </c>
      <c r="J9" s="63">
        <v>1.23</v>
      </c>
      <c r="K9" s="65" t="s">
        <v>84</v>
      </c>
      <c r="L9" s="77"/>
      <c r="M9" s="77"/>
    </row>
    <row r="10" spans="1:13" s="32" customFormat="1" ht="16.5" customHeight="1">
      <c r="A10" s="49" t="s">
        <v>19</v>
      </c>
      <c r="B10" s="44">
        <v>268840</v>
      </c>
      <c r="C10" s="45" t="s">
        <v>88</v>
      </c>
      <c r="D10" s="44" t="s">
        <v>89</v>
      </c>
      <c r="E10" s="44" t="s">
        <v>47</v>
      </c>
      <c r="F10" s="46">
        <v>369</v>
      </c>
      <c r="G10" s="45" t="s">
        <v>82</v>
      </c>
      <c r="H10" s="47" t="s">
        <v>85</v>
      </c>
      <c r="I10" s="63">
        <v>1.4</v>
      </c>
      <c r="J10" s="63">
        <v>1.23</v>
      </c>
      <c r="K10" s="65" t="s">
        <v>84</v>
      </c>
      <c r="L10" s="77"/>
      <c r="M10" s="77"/>
    </row>
    <row r="11" spans="1:13" s="31" customFormat="1" ht="16.5" customHeight="1">
      <c r="A11" s="43" t="s">
        <v>13</v>
      </c>
      <c r="B11" s="50" t="s">
        <v>91</v>
      </c>
      <c r="C11" s="52">
        <v>9904</v>
      </c>
      <c r="D11" s="52" t="s">
        <v>92</v>
      </c>
      <c r="E11" s="44" t="s">
        <v>81</v>
      </c>
      <c r="F11" s="73">
        <v>1568</v>
      </c>
      <c r="G11" s="52" t="s">
        <v>82</v>
      </c>
      <c r="H11" s="52" t="s">
        <v>83</v>
      </c>
      <c r="I11" s="78">
        <v>1.56</v>
      </c>
      <c r="J11" s="67">
        <v>1.35</v>
      </c>
      <c r="K11" s="69" t="s">
        <v>84</v>
      </c>
      <c r="L11" s="70"/>
      <c r="M11" s="70"/>
    </row>
    <row r="12" spans="1:13" s="31" customFormat="1" ht="16.5" customHeight="1">
      <c r="A12" s="43" t="s">
        <v>13</v>
      </c>
      <c r="B12" s="50" t="s">
        <v>93</v>
      </c>
      <c r="C12" s="52">
        <v>9904</v>
      </c>
      <c r="D12" s="52" t="s">
        <v>92</v>
      </c>
      <c r="E12" s="44" t="s">
        <v>81</v>
      </c>
      <c r="F12" s="53">
        <v>1910</v>
      </c>
      <c r="G12" s="52" t="s">
        <v>82</v>
      </c>
      <c r="H12" s="51" t="s">
        <v>85</v>
      </c>
      <c r="I12" s="78">
        <v>1.56</v>
      </c>
      <c r="J12" s="67">
        <v>1.35</v>
      </c>
      <c r="K12" s="69" t="s">
        <v>84</v>
      </c>
      <c r="L12" s="70"/>
      <c r="M12" s="70"/>
    </row>
    <row r="13" spans="1:13" s="31" customFormat="1" ht="16.5" customHeight="1">
      <c r="A13" s="49" t="s">
        <v>19</v>
      </c>
      <c r="B13" s="50" t="s">
        <v>94</v>
      </c>
      <c r="C13" s="51">
        <v>9904</v>
      </c>
      <c r="D13" s="52" t="s">
        <v>92</v>
      </c>
      <c r="E13" s="44" t="s">
        <v>81</v>
      </c>
      <c r="F13" s="53">
        <v>461</v>
      </c>
      <c r="G13" s="52" t="s">
        <v>82</v>
      </c>
      <c r="H13" s="51" t="s">
        <v>85</v>
      </c>
      <c r="I13" s="79">
        <v>1.56</v>
      </c>
      <c r="J13" s="67">
        <v>1.35</v>
      </c>
      <c r="K13" s="69" t="s">
        <v>84</v>
      </c>
      <c r="L13" s="70"/>
      <c r="M13" s="70"/>
    </row>
    <row r="14" spans="1:13" s="32" customFormat="1" ht="16.5" customHeight="1">
      <c r="A14" s="74"/>
      <c r="B14" s="44"/>
      <c r="C14" s="45"/>
      <c r="D14" s="44"/>
      <c r="E14" s="44"/>
      <c r="F14" s="46">
        <f>SUM(F2:F13)</f>
        <v>12519</v>
      </c>
      <c r="G14" s="45"/>
      <c r="H14" s="47"/>
      <c r="I14" s="63"/>
      <c r="J14" s="63"/>
      <c r="K14" s="65"/>
      <c r="L14" s="77"/>
      <c r="M14" s="77"/>
    </row>
    <row r="15" spans="1:13" ht="16.5" customHeight="1">
      <c r="A15" s="43" t="s">
        <v>13</v>
      </c>
      <c r="B15" s="44">
        <v>268337</v>
      </c>
      <c r="C15" s="45" t="s">
        <v>95</v>
      </c>
      <c r="D15" s="44" t="s">
        <v>96</v>
      </c>
      <c r="E15" s="44" t="s">
        <v>47</v>
      </c>
      <c r="F15" s="46">
        <v>1911</v>
      </c>
      <c r="G15" s="45" t="s">
        <v>82</v>
      </c>
      <c r="H15" s="47" t="s">
        <v>83</v>
      </c>
      <c r="I15" s="63">
        <v>1.53</v>
      </c>
      <c r="J15" s="63">
        <v>1.33</v>
      </c>
      <c r="K15" s="65" t="s">
        <v>84</v>
      </c>
      <c r="L15" s="66"/>
      <c r="M15" s="66"/>
    </row>
    <row r="16" spans="1:13" ht="16.5" customHeight="1">
      <c r="A16" s="43" t="s">
        <v>13</v>
      </c>
      <c r="B16" s="44">
        <v>268355</v>
      </c>
      <c r="C16" s="45" t="s">
        <v>95</v>
      </c>
      <c r="D16" s="44" t="s">
        <v>96</v>
      </c>
      <c r="E16" s="44" t="s">
        <v>47</v>
      </c>
      <c r="F16" s="46">
        <v>1882</v>
      </c>
      <c r="G16" s="45" t="s">
        <v>82</v>
      </c>
      <c r="H16" s="47" t="s">
        <v>85</v>
      </c>
      <c r="I16" s="63">
        <v>1.53</v>
      </c>
      <c r="J16" s="63">
        <v>1.33</v>
      </c>
      <c r="K16" s="65" t="s">
        <v>84</v>
      </c>
      <c r="L16" s="66"/>
      <c r="M16" s="66"/>
    </row>
    <row r="17" spans="1:13" ht="16.5" customHeight="1">
      <c r="A17" s="49" t="s">
        <v>19</v>
      </c>
      <c r="B17" s="44">
        <v>268364</v>
      </c>
      <c r="C17" s="45" t="s">
        <v>95</v>
      </c>
      <c r="D17" s="44" t="s">
        <v>96</v>
      </c>
      <c r="E17" s="44" t="s">
        <v>47</v>
      </c>
      <c r="F17" s="46">
        <v>1082</v>
      </c>
      <c r="G17" s="45" t="s">
        <v>82</v>
      </c>
      <c r="H17" s="47" t="s">
        <v>85</v>
      </c>
      <c r="I17" s="63">
        <v>1.53</v>
      </c>
      <c r="J17" s="63">
        <v>1.33</v>
      </c>
      <c r="K17" s="65" t="s">
        <v>84</v>
      </c>
      <c r="L17" s="66"/>
      <c r="M17" s="66"/>
    </row>
    <row r="18" spans="1:13" ht="16.5" customHeight="1">
      <c r="A18" s="43" t="s">
        <v>13</v>
      </c>
      <c r="B18" s="44">
        <v>268501</v>
      </c>
      <c r="C18" s="45" t="s">
        <v>97</v>
      </c>
      <c r="D18" s="44" t="s">
        <v>98</v>
      </c>
      <c r="E18" s="44" t="s">
        <v>47</v>
      </c>
      <c r="F18" s="46">
        <v>1372</v>
      </c>
      <c r="G18" s="45" t="s">
        <v>82</v>
      </c>
      <c r="H18" s="47" t="s">
        <v>83</v>
      </c>
      <c r="I18" s="63">
        <v>1.39</v>
      </c>
      <c r="J18" s="63">
        <v>1.23</v>
      </c>
      <c r="K18" s="65" t="s">
        <v>84</v>
      </c>
      <c r="L18" s="77"/>
      <c r="M18" s="77"/>
    </row>
    <row r="19" spans="1:13" s="32" customFormat="1" ht="16.5" customHeight="1">
      <c r="A19" s="43" t="s">
        <v>13</v>
      </c>
      <c r="B19" s="44">
        <v>268548</v>
      </c>
      <c r="C19" s="45" t="s">
        <v>97</v>
      </c>
      <c r="D19" s="44" t="s">
        <v>98</v>
      </c>
      <c r="E19" s="44" t="s">
        <v>47</v>
      </c>
      <c r="F19" s="46">
        <v>1374</v>
      </c>
      <c r="G19" s="45" t="s">
        <v>82</v>
      </c>
      <c r="H19" s="47" t="s">
        <v>85</v>
      </c>
      <c r="I19" s="63">
        <v>1.39</v>
      </c>
      <c r="J19" s="63">
        <v>1.23</v>
      </c>
      <c r="K19" s="65" t="s">
        <v>84</v>
      </c>
      <c r="L19" s="77"/>
      <c r="M19" s="77"/>
    </row>
    <row r="20" spans="1:13" s="32" customFormat="1" ht="16.5" customHeight="1">
      <c r="A20" s="49" t="s">
        <v>19</v>
      </c>
      <c r="B20" s="44">
        <v>268557</v>
      </c>
      <c r="C20" s="45" t="s">
        <v>97</v>
      </c>
      <c r="D20" s="44" t="s">
        <v>98</v>
      </c>
      <c r="E20" s="44" t="s">
        <v>47</v>
      </c>
      <c r="F20" s="46">
        <v>632</v>
      </c>
      <c r="G20" s="45" t="s">
        <v>82</v>
      </c>
      <c r="H20" s="47" t="s">
        <v>85</v>
      </c>
      <c r="I20" s="63">
        <v>1.39</v>
      </c>
      <c r="J20" s="63">
        <v>1.23</v>
      </c>
      <c r="K20" s="65" t="s">
        <v>84</v>
      </c>
      <c r="L20" s="77"/>
      <c r="M20" s="77"/>
    </row>
    <row r="21" spans="1:13" s="32" customFormat="1" ht="16.5" customHeight="1">
      <c r="A21" s="74"/>
      <c r="B21" s="44"/>
      <c r="C21" s="45"/>
      <c r="D21" s="44"/>
      <c r="E21" s="44"/>
      <c r="F21" s="46">
        <f>SUM(F15:F20)</f>
        <v>8253</v>
      </c>
      <c r="G21" s="45"/>
      <c r="H21" s="47"/>
      <c r="I21" s="63"/>
      <c r="J21" s="63"/>
      <c r="K21" s="65"/>
      <c r="L21" s="77"/>
      <c r="M21" s="77"/>
    </row>
    <row r="22" spans="1:13" s="32" customFormat="1" ht="16.5" customHeight="1">
      <c r="A22" s="43" t="s">
        <v>13</v>
      </c>
      <c r="B22" s="44">
        <v>268694</v>
      </c>
      <c r="C22" s="45" t="s">
        <v>99</v>
      </c>
      <c r="D22" s="44" t="s">
        <v>100</v>
      </c>
      <c r="E22" s="44" t="s">
        <v>101</v>
      </c>
      <c r="F22" s="46">
        <v>2160</v>
      </c>
      <c r="G22" s="45" t="s">
        <v>82</v>
      </c>
      <c r="H22" s="47" t="s">
        <v>90</v>
      </c>
      <c r="I22" s="63">
        <v>1.4</v>
      </c>
      <c r="J22" s="63">
        <v>1.23</v>
      </c>
      <c r="K22" s="65" t="s">
        <v>84</v>
      </c>
      <c r="L22" s="77"/>
      <c r="M22" s="77"/>
    </row>
    <row r="23" spans="1:13" s="32" customFormat="1" ht="16.5" customHeight="1">
      <c r="A23" s="43" t="s">
        <v>13</v>
      </c>
      <c r="B23" s="44">
        <v>268703</v>
      </c>
      <c r="C23" s="45" t="s">
        <v>99</v>
      </c>
      <c r="D23" s="44" t="s">
        <v>100</v>
      </c>
      <c r="E23" s="44" t="s">
        <v>101</v>
      </c>
      <c r="F23" s="46">
        <v>951</v>
      </c>
      <c r="G23" s="45" t="s">
        <v>82</v>
      </c>
      <c r="H23" s="47" t="s">
        <v>85</v>
      </c>
      <c r="I23" s="63">
        <v>1.4</v>
      </c>
      <c r="J23" s="63">
        <v>1.23</v>
      </c>
      <c r="K23" s="65" t="s">
        <v>84</v>
      </c>
      <c r="L23" s="77"/>
      <c r="M23" s="77"/>
    </row>
    <row r="24" spans="1:13" s="32" customFormat="1" ht="16.5" customHeight="1">
      <c r="A24" s="49" t="s">
        <v>19</v>
      </c>
      <c r="B24" s="44">
        <v>268740</v>
      </c>
      <c r="C24" s="45" t="s">
        <v>99</v>
      </c>
      <c r="D24" s="44" t="s">
        <v>100</v>
      </c>
      <c r="E24" s="44" t="s">
        <v>101</v>
      </c>
      <c r="F24" s="46">
        <v>831</v>
      </c>
      <c r="G24" s="45" t="s">
        <v>82</v>
      </c>
      <c r="H24" s="47" t="s">
        <v>85</v>
      </c>
      <c r="I24" s="63">
        <v>1.4</v>
      </c>
      <c r="J24" s="63">
        <v>1.23</v>
      </c>
      <c r="K24" s="65" t="s">
        <v>84</v>
      </c>
      <c r="L24" s="77"/>
      <c r="M24" s="77"/>
    </row>
    <row r="25" spans="1:13" s="32" customFormat="1" ht="16.5" customHeight="1">
      <c r="A25" s="43" t="s">
        <v>13</v>
      </c>
      <c r="B25" s="44">
        <v>268878</v>
      </c>
      <c r="C25" s="45" t="s">
        <v>102</v>
      </c>
      <c r="D25" s="44" t="s">
        <v>103</v>
      </c>
      <c r="E25" s="44" t="s">
        <v>101</v>
      </c>
      <c r="F25" s="46">
        <v>784</v>
      </c>
      <c r="G25" s="45" t="s">
        <v>82</v>
      </c>
      <c r="H25" s="47" t="s">
        <v>83</v>
      </c>
      <c r="I25" s="63">
        <v>1.47</v>
      </c>
      <c r="J25" s="63">
        <v>1.27</v>
      </c>
      <c r="K25" s="65" t="s">
        <v>84</v>
      </c>
      <c r="L25" s="77"/>
      <c r="M25" s="77"/>
    </row>
    <row r="26" spans="1:13" s="32" customFormat="1" ht="16.5" customHeight="1">
      <c r="A26" s="43" t="s">
        <v>13</v>
      </c>
      <c r="B26" s="44">
        <v>268896</v>
      </c>
      <c r="C26" s="45" t="s">
        <v>102</v>
      </c>
      <c r="D26" s="44" t="s">
        <v>103</v>
      </c>
      <c r="E26" s="44" t="s">
        <v>101</v>
      </c>
      <c r="F26" s="46">
        <v>1225</v>
      </c>
      <c r="G26" s="45" t="s">
        <v>82</v>
      </c>
      <c r="H26" s="47" t="s">
        <v>85</v>
      </c>
      <c r="I26" s="63">
        <v>1.47</v>
      </c>
      <c r="J26" s="63">
        <v>1.27</v>
      </c>
      <c r="K26" s="65" t="s">
        <v>84</v>
      </c>
      <c r="L26" s="77"/>
      <c r="M26" s="77"/>
    </row>
    <row r="27" spans="1:13" s="32" customFormat="1" ht="16.5" customHeight="1">
      <c r="A27" s="49" t="s">
        <v>19</v>
      </c>
      <c r="B27" s="47">
        <v>268997</v>
      </c>
      <c r="C27" s="45" t="s">
        <v>102</v>
      </c>
      <c r="D27" s="44" t="s">
        <v>103</v>
      </c>
      <c r="E27" s="44" t="s">
        <v>101</v>
      </c>
      <c r="F27" s="46">
        <v>601</v>
      </c>
      <c r="G27" s="45" t="s">
        <v>82</v>
      </c>
      <c r="H27" s="47" t="s">
        <v>85</v>
      </c>
      <c r="I27" s="63">
        <v>1.47</v>
      </c>
      <c r="J27" s="63">
        <v>1.27</v>
      </c>
      <c r="K27" s="65" t="s">
        <v>84</v>
      </c>
      <c r="L27" s="77"/>
      <c r="M27" s="77"/>
    </row>
    <row r="28" spans="1:13" s="32" customFormat="1" ht="16.5" customHeight="1">
      <c r="A28" s="74"/>
      <c r="B28" s="44"/>
      <c r="C28" s="45"/>
      <c r="D28" s="44"/>
      <c r="E28" s="44"/>
      <c r="F28" s="46">
        <f>SUM(F22:F27)</f>
        <v>6552</v>
      </c>
      <c r="G28" s="45"/>
      <c r="H28" s="47"/>
      <c r="I28" s="63"/>
      <c r="J28" s="63"/>
      <c r="K28" s="65"/>
      <c r="L28" s="77"/>
      <c r="M28" s="77"/>
    </row>
    <row r="29" spans="1:13" ht="16.5" customHeight="1">
      <c r="A29" s="43" t="s">
        <v>13</v>
      </c>
      <c r="B29" s="44">
        <v>268391</v>
      </c>
      <c r="C29" s="45" t="s">
        <v>104</v>
      </c>
      <c r="D29" s="44" t="s">
        <v>105</v>
      </c>
      <c r="E29" s="44" t="s">
        <v>47</v>
      </c>
      <c r="F29" s="46">
        <v>1519</v>
      </c>
      <c r="G29" s="45" t="s">
        <v>82</v>
      </c>
      <c r="H29" s="47" t="s">
        <v>83</v>
      </c>
      <c r="I29" s="63">
        <v>1.39</v>
      </c>
      <c r="J29" s="63">
        <v>1.22</v>
      </c>
      <c r="K29" s="65" t="s">
        <v>84</v>
      </c>
      <c r="L29" s="66"/>
      <c r="M29" s="66"/>
    </row>
    <row r="30" spans="1:13" ht="16.5" customHeight="1">
      <c r="A30" s="43" t="s">
        <v>13</v>
      </c>
      <c r="B30" s="44">
        <v>268410</v>
      </c>
      <c r="C30" s="45" t="s">
        <v>104</v>
      </c>
      <c r="D30" s="44" t="s">
        <v>105</v>
      </c>
      <c r="E30" s="44" t="s">
        <v>47</v>
      </c>
      <c r="F30" s="46">
        <v>1470</v>
      </c>
      <c r="G30" s="45" t="s">
        <v>82</v>
      </c>
      <c r="H30" s="47" t="s">
        <v>85</v>
      </c>
      <c r="I30" s="63">
        <v>1.39</v>
      </c>
      <c r="J30" s="63">
        <v>1.22</v>
      </c>
      <c r="K30" s="65" t="s">
        <v>84</v>
      </c>
      <c r="L30" s="66"/>
      <c r="M30" s="66"/>
    </row>
    <row r="31" spans="1:13" ht="16.5" customHeight="1">
      <c r="A31" s="49" t="s">
        <v>19</v>
      </c>
      <c r="B31" s="44">
        <v>268429</v>
      </c>
      <c r="C31" s="45" t="s">
        <v>104</v>
      </c>
      <c r="D31" s="44" t="s">
        <v>105</v>
      </c>
      <c r="E31" s="44" t="s">
        <v>47</v>
      </c>
      <c r="F31" s="46">
        <v>853</v>
      </c>
      <c r="G31" s="45" t="s">
        <v>82</v>
      </c>
      <c r="H31" s="47" t="s">
        <v>85</v>
      </c>
      <c r="I31" s="63">
        <v>1.39</v>
      </c>
      <c r="J31" s="63">
        <v>1.22</v>
      </c>
      <c r="K31" s="65" t="s">
        <v>84</v>
      </c>
      <c r="L31" s="66"/>
      <c r="M31" s="66"/>
    </row>
    <row r="32" spans="1:13" s="32" customFormat="1" ht="16.5" customHeight="1">
      <c r="A32" s="43" t="s">
        <v>13</v>
      </c>
      <c r="B32" s="44">
        <v>268777</v>
      </c>
      <c r="C32" s="45" t="s">
        <v>106</v>
      </c>
      <c r="D32" s="44" t="s">
        <v>107</v>
      </c>
      <c r="E32" s="44" t="s">
        <v>47</v>
      </c>
      <c r="F32" s="46">
        <v>1224</v>
      </c>
      <c r="G32" s="45" t="s">
        <v>82</v>
      </c>
      <c r="H32" s="47" t="s">
        <v>90</v>
      </c>
      <c r="I32" s="63">
        <v>1.3</v>
      </c>
      <c r="J32" s="63">
        <v>1.1299999999999999</v>
      </c>
      <c r="K32" s="65" t="s">
        <v>84</v>
      </c>
      <c r="L32" s="77"/>
      <c r="M32" s="77"/>
    </row>
    <row r="33" spans="1:14" s="32" customFormat="1" ht="16.5" customHeight="1">
      <c r="A33" s="43" t="s">
        <v>13</v>
      </c>
      <c r="B33" s="44">
        <v>268795</v>
      </c>
      <c r="C33" s="45" t="s">
        <v>106</v>
      </c>
      <c r="D33" s="44" t="s">
        <v>107</v>
      </c>
      <c r="E33" s="44" t="s">
        <v>47</v>
      </c>
      <c r="F33" s="46">
        <v>518</v>
      </c>
      <c r="G33" s="45" t="s">
        <v>82</v>
      </c>
      <c r="H33" s="47" t="s">
        <v>85</v>
      </c>
      <c r="I33" s="63">
        <v>1.3</v>
      </c>
      <c r="J33" s="63">
        <v>1.1299999999999999</v>
      </c>
      <c r="K33" s="65" t="s">
        <v>84</v>
      </c>
      <c r="L33" s="77"/>
      <c r="M33" s="77"/>
    </row>
    <row r="34" spans="1:14" s="32" customFormat="1" ht="16.5" customHeight="1">
      <c r="A34" s="49" t="s">
        <v>19</v>
      </c>
      <c r="B34" s="44">
        <v>268804</v>
      </c>
      <c r="C34" s="45" t="s">
        <v>106</v>
      </c>
      <c r="D34" s="44" t="s">
        <v>107</v>
      </c>
      <c r="E34" s="44" t="s">
        <v>47</v>
      </c>
      <c r="F34" s="46">
        <v>464</v>
      </c>
      <c r="G34" s="45" t="s">
        <v>82</v>
      </c>
      <c r="H34" s="47" t="s">
        <v>85</v>
      </c>
      <c r="I34" s="63">
        <v>1.3</v>
      </c>
      <c r="J34" s="63">
        <v>1.1299999999999999</v>
      </c>
      <c r="K34" s="65" t="s">
        <v>84</v>
      </c>
      <c r="L34" s="77"/>
      <c r="M34" s="77"/>
    </row>
    <row r="35" spans="1:14" s="31" customFormat="1" ht="16.5" customHeight="1">
      <c r="A35" s="43" t="s">
        <v>13</v>
      </c>
      <c r="B35" s="50" t="s">
        <v>108</v>
      </c>
      <c r="C35" s="51">
        <v>9905</v>
      </c>
      <c r="D35" s="52" t="s">
        <v>109</v>
      </c>
      <c r="E35" s="51" t="s">
        <v>110</v>
      </c>
      <c r="F35" s="53">
        <v>2376</v>
      </c>
      <c r="G35" s="52" t="s">
        <v>82</v>
      </c>
      <c r="H35" s="51" t="s">
        <v>90</v>
      </c>
      <c r="I35" s="79">
        <v>1.54</v>
      </c>
      <c r="J35" s="80">
        <v>1.2</v>
      </c>
      <c r="K35" s="69" t="s">
        <v>84</v>
      </c>
      <c r="L35" s="70"/>
      <c r="M35" s="70"/>
    </row>
    <row r="36" spans="1:14" s="31" customFormat="1" ht="16.5" customHeight="1">
      <c r="A36" s="43" t="s">
        <v>13</v>
      </c>
      <c r="B36" s="50" t="s">
        <v>111</v>
      </c>
      <c r="C36" s="52">
        <v>9905</v>
      </c>
      <c r="D36" s="52" t="s">
        <v>109</v>
      </c>
      <c r="E36" s="51" t="s">
        <v>110</v>
      </c>
      <c r="F36" s="53">
        <v>1023</v>
      </c>
      <c r="G36" s="54" t="s">
        <v>82</v>
      </c>
      <c r="H36" s="51" t="s">
        <v>85</v>
      </c>
      <c r="I36" s="79">
        <v>1.54</v>
      </c>
      <c r="J36" s="80">
        <v>1.2</v>
      </c>
      <c r="K36" s="69" t="s">
        <v>84</v>
      </c>
      <c r="L36" s="70"/>
      <c r="M36" s="70"/>
    </row>
    <row r="37" spans="1:14" s="31" customFormat="1" ht="16.5" customHeight="1">
      <c r="A37" s="49" t="s">
        <v>19</v>
      </c>
      <c r="B37" s="50" t="s">
        <v>112</v>
      </c>
      <c r="C37" s="52">
        <v>9905</v>
      </c>
      <c r="D37" s="52" t="s">
        <v>109</v>
      </c>
      <c r="E37" s="51" t="s">
        <v>110</v>
      </c>
      <c r="F37" s="53">
        <v>273</v>
      </c>
      <c r="G37" s="52" t="s">
        <v>82</v>
      </c>
      <c r="H37" s="51" t="s">
        <v>85</v>
      </c>
      <c r="I37" s="78">
        <v>1.54</v>
      </c>
      <c r="J37" s="80">
        <v>1.2</v>
      </c>
      <c r="K37" s="69" t="s">
        <v>84</v>
      </c>
      <c r="L37" s="70"/>
      <c r="M37" s="70"/>
    </row>
    <row r="38" spans="1:14" s="32" customFormat="1" ht="16.5" customHeight="1">
      <c r="A38" s="74"/>
      <c r="B38" s="44"/>
      <c r="C38" s="45"/>
      <c r="D38" s="44"/>
      <c r="E38" s="44"/>
      <c r="F38" s="46">
        <f>SUM(F29:F37)</f>
        <v>9720</v>
      </c>
      <c r="G38" s="45"/>
      <c r="H38" s="47"/>
      <c r="I38" s="63"/>
      <c r="J38" s="63"/>
      <c r="K38" s="65"/>
      <c r="L38" s="77"/>
      <c r="M38" s="77"/>
    </row>
    <row r="39" spans="1:14" ht="16.5" customHeight="1">
      <c r="A39" s="43" t="s">
        <v>13</v>
      </c>
      <c r="B39" s="44">
        <v>268465</v>
      </c>
      <c r="C39" s="45" t="s">
        <v>113</v>
      </c>
      <c r="D39" s="44" t="s">
        <v>114</v>
      </c>
      <c r="E39" s="44" t="s">
        <v>47</v>
      </c>
      <c r="F39" s="46">
        <v>784</v>
      </c>
      <c r="G39" s="45" t="s">
        <v>82</v>
      </c>
      <c r="H39" s="47" t="s">
        <v>83</v>
      </c>
      <c r="I39" s="63">
        <v>1.39</v>
      </c>
      <c r="J39" s="63">
        <v>1.22</v>
      </c>
      <c r="K39" s="65" t="s">
        <v>84</v>
      </c>
      <c r="L39" s="66"/>
      <c r="M39" s="66"/>
    </row>
    <row r="40" spans="1:14" ht="16.5" customHeight="1">
      <c r="A40" s="43" t="s">
        <v>13</v>
      </c>
      <c r="B40" s="44">
        <v>268474</v>
      </c>
      <c r="C40" s="45" t="s">
        <v>113</v>
      </c>
      <c r="D40" s="44" t="s">
        <v>114</v>
      </c>
      <c r="E40" s="44" t="s">
        <v>47</v>
      </c>
      <c r="F40" s="46">
        <v>812</v>
      </c>
      <c r="G40" s="45" t="s">
        <v>82</v>
      </c>
      <c r="H40" s="47" t="s">
        <v>85</v>
      </c>
      <c r="I40" s="63">
        <v>1.39</v>
      </c>
      <c r="J40" s="63">
        <v>1.22</v>
      </c>
      <c r="K40" s="65" t="s">
        <v>84</v>
      </c>
      <c r="L40" s="77"/>
      <c r="M40" s="77"/>
    </row>
    <row r="41" spans="1:14" ht="16.5" customHeight="1">
      <c r="A41" s="49" t="s">
        <v>19</v>
      </c>
      <c r="B41" s="44">
        <v>268483</v>
      </c>
      <c r="C41" s="45" t="s">
        <v>113</v>
      </c>
      <c r="D41" s="44" t="s">
        <v>114</v>
      </c>
      <c r="E41" s="44" t="s">
        <v>47</v>
      </c>
      <c r="F41" s="46">
        <v>455</v>
      </c>
      <c r="G41" s="45" t="s">
        <v>82</v>
      </c>
      <c r="H41" s="47" t="s">
        <v>85</v>
      </c>
      <c r="I41" s="63">
        <v>1.39</v>
      </c>
      <c r="J41" s="63">
        <v>1.22</v>
      </c>
      <c r="K41" s="65" t="s">
        <v>84</v>
      </c>
      <c r="L41" s="77"/>
      <c r="M41" s="77"/>
    </row>
    <row r="42" spans="1:14" s="32" customFormat="1" ht="16.5" customHeight="1">
      <c r="A42" s="43" t="s">
        <v>13</v>
      </c>
      <c r="B42" s="44">
        <v>269033</v>
      </c>
      <c r="C42" s="45" t="s">
        <v>115</v>
      </c>
      <c r="D42" s="44" t="s">
        <v>116</v>
      </c>
      <c r="E42" s="44" t="s">
        <v>47</v>
      </c>
      <c r="F42" s="46">
        <v>540</v>
      </c>
      <c r="G42" s="45" t="s">
        <v>82</v>
      </c>
      <c r="H42" s="47" t="s">
        <v>90</v>
      </c>
      <c r="I42" s="63">
        <v>1.2</v>
      </c>
      <c r="J42" s="63">
        <v>0.99</v>
      </c>
      <c r="K42" s="65" t="s">
        <v>84</v>
      </c>
      <c r="L42" s="77"/>
      <c r="M42" s="77"/>
    </row>
    <row r="43" spans="1:14" s="32" customFormat="1" ht="16.5" customHeight="1">
      <c r="A43" s="43" t="s">
        <v>13</v>
      </c>
      <c r="B43" s="44">
        <v>269042</v>
      </c>
      <c r="C43" s="45" t="s">
        <v>115</v>
      </c>
      <c r="D43" s="44" t="s">
        <v>116</v>
      </c>
      <c r="E43" s="44" t="s">
        <v>47</v>
      </c>
      <c r="F43" s="46">
        <v>384</v>
      </c>
      <c r="G43" s="45" t="s">
        <v>82</v>
      </c>
      <c r="H43" s="47" t="s">
        <v>85</v>
      </c>
      <c r="I43" s="63">
        <v>1.2</v>
      </c>
      <c r="J43" s="63">
        <v>0.99</v>
      </c>
      <c r="K43" s="65" t="s">
        <v>84</v>
      </c>
      <c r="L43" s="77"/>
      <c r="M43" s="77"/>
    </row>
    <row r="44" spans="1:14" s="32" customFormat="1" ht="16.5" customHeight="1">
      <c r="A44" s="49" t="s">
        <v>19</v>
      </c>
      <c r="B44" s="44">
        <v>269051</v>
      </c>
      <c r="C44" s="45" t="s">
        <v>115</v>
      </c>
      <c r="D44" s="44" t="s">
        <v>116</v>
      </c>
      <c r="E44" s="44" t="s">
        <v>47</v>
      </c>
      <c r="F44" s="46">
        <v>729</v>
      </c>
      <c r="G44" s="45" t="s">
        <v>82</v>
      </c>
      <c r="H44" s="47" t="s">
        <v>85</v>
      </c>
      <c r="I44" s="63">
        <v>1.2</v>
      </c>
      <c r="J44" s="63">
        <v>0.99</v>
      </c>
      <c r="K44" s="65" t="s">
        <v>84</v>
      </c>
      <c r="L44" s="77"/>
      <c r="M44" s="77"/>
    </row>
    <row r="45" spans="1:14" s="32" customFormat="1" ht="16.5" customHeight="1">
      <c r="A45" s="74"/>
      <c r="B45" s="44"/>
      <c r="C45" s="45"/>
      <c r="D45" s="44"/>
      <c r="E45" s="44"/>
      <c r="F45" s="46">
        <f>SUM(F39:F44)</f>
        <v>3704</v>
      </c>
      <c r="G45" s="45"/>
      <c r="H45" s="47"/>
      <c r="I45" s="63"/>
      <c r="J45" s="63"/>
      <c r="K45" s="65"/>
      <c r="L45" s="77"/>
      <c r="M45" s="77"/>
    </row>
    <row r="46" spans="1:14" s="32" customFormat="1" ht="16.5" customHeight="1">
      <c r="A46" s="43" t="s">
        <v>13</v>
      </c>
      <c r="B46" s="44">
        <v>268566</v>
      </c>
      <c r="C46" s="45" t="s">
        <v>117</v>
      </c>
      <c r="D46" s="44" t="s">
        <v>118</v>
      </c>
      <c r="E46" s="44" t="s">
        <v>119</v>
      </c>
      <c r="F46" s="46">
        <v>980</v>
      </c>
      <c r="G46" s="45" t="s">
        <v>82</v>
      </c>
      <c r="H46" s="47" t="s">
        <v>83</v>
      </c>
      <c r="I46" s="63">
        <v>1.3</v>
      </c>
      <c r="J46" s="63">
        <v>1.1299999999999999</v>
      </c>
      <c r="K46" s="65" t="s">
        <v>84</v>
      </c>
      <c r="L46" s="77"/>
      <c r="M46" s="77"/>
    </row>
    <row r="47" spans="1:14" s="32" customFormat="1" ht="16.5" customHeight="1">
      <c r="A47" s="43" t="s">
        <v>13</v>
      </c>
      <c r="B47" s="44">
        <v>268575</v>
      </c>
      <c r="C47" s="45" t="s">
        <v>117</v>
      </c>
      <c r="D47" s="44" t="s">
        <v>118</v>
      </c>
      <c r="E47" s="44" t="s">
        <v>119</v>
      </c>
      <c r="F47" s="46">
        <v>1026</v>
      </c>
      <c r="G47" s="45" t="s">
        <v>82</v>
      </c>
      <c r="H47" s="47" t="s">
        <v>85</v>
      </c>
      <c r="I47" s="63">
        <v>1.3</v>
      </c>
      <c r="J47" s="63">
        <v>1.1299999999999999</v>
      </c>
      <c r="K47" s="65" t="s">
        <v>84</v>
      </c>
      <c r="L47" s="77"/>
      <c r="M47" s="77"/>
    </row>
    <row r="48" spans="1:14" s="32" customFormat="1" ht="16.5" customHeight="1">
      <c r="A48" s="49" t="s">
        <v>19</v>
      </c>
      <c r="B48" s="44">
        <v>268584</v>
      </c>
      <c r="C48" s="45" t="s">
        <v>117</v>
      </c>
      <c r="D48" s="44" t="s">
        <v>118</v>
      </c>
      <c r="E48" s="44" t="s">
        <v>119</v>
      </c>
      <c r="F48" s="46">
        <v>461</v>
      </c>
      <c r="G48" s="45" t="s">
        <v>82</v>
      </c>
      <c r="H48" s="47" t="s">
        <v>85</v>
      </c>
      <c r="I48" s="63">
        <v>1.3</v>
      </c>
      <c r="J48" s="63">
        <v>1.1299999999999999</v>
      </c>
      <c r="K48" s="65" t="s">
        <v>84</v>
      </c>
      <c r="L48" s="77"/>
      <c r="M48" s="77"/>
      <c r="N48" s="32" t="s">
        <v>120</v>
      </c>
    </row>
    <row r="49" spans="1:14" s="31" customFormat="1" ht="16.5" customHeight="1">
      <c r="A49" s="43" t="s">
        <v>13</v>
      </c>
      <c r="B49" s="75" t="s">
        <v>121</v>
      </c>
      <c r="C49" s="52">
        <v>9906</v>
      </c>
      <c r="D49" s="52" t="s">
        <v>122</v>
      </c>
      <c r="E49" s="76" t="s">
        <v>119</v>
      </c>
      <c r="F49" s="53">
        <v>441</v>
      </c>
      <c r="G49" s="52" t="s">
        <v>82</v>
      </c>
      <c r="H49" s="51" t="s">
        <v>83</v>
      </c>
      <c r="I49" s="71">
        <v>1.38</v>
      </c>
      <c r="J49" s="67">
        <v>1.21</v>
      </c>
      <c r="K49" s="69" t="s">
        <v>84</v>
      </c>
      <c r="L49" s="70"/>
      <c r="M49" s="70"/>
      <c r="N49" s="31" t="s">
        <v>123</v>
      </c>
    </row>
    <row r="50" spans="1:14" s="31" customFormat="1" ht="16.5" customHeight="1">
      <c r="A50" s="43" t="s">
        <v>13</v>
      </c>
      <c r="B50" s="75" t="s">
        <v>124</v>
      </c>
      <c r="C50" s="52">
        <v>9906</v>
      </c>
      <c r="D50" s="52" t="s">
        <v>122</v>
      </c>
      <c r="E50" s="76" t="s">
        <v>119</v>
      </c>
      <c r="F50" s="53">
        <v>623</v>
      </c>
      <c r="G50" s="52" t="s">
        <v>82</v>
      </c>
      <c r="H50" s="51" t="s">
        <v>85</v>
      </c>
      <c r="I50" s="67">
        <v>1.38</v>
      </c>
      <c r="J50" s="67">
        <v>1.21</v>
      </c>
      <c r="K50" s="69" t="s">
        <v>84</v>
      </c>
      <c r="L50" s="70"/>
      <c r="M50" s="70"/>
      <c r="N50" s="31" t="s">
        <v>125</v>
      </c>
    </row>
    <row r="51" spans="1:14" s="31" customFormat="1" ht="16.5" customHeight="1">
      <c r="A51" s="49" t="s">
        <v>19</v>
      </c>
      <c r="B51" s="75" t="s">
        <v>126</v>
      </c>
      <c r="C51" s="52">
        <v>9906</v>
      </c>
      <c r="D51" s="52" t="s">
        <v>122</v>
      </c>
      <c r="E51" s="76" t="s">
        <v>119</v>
      </c>
      <c r="F51" s="53">
        <v>416</v>
      </c>
      <c r="G51" s="52" t="s">
        <v>82</v>
      </c>
      <c r="H51" s="51" t="s">
        <v>85</v>
      </c>
      <c r="I51" s="67">
        <v>1.38</v>
      </c>
      <c r="J51" s="67">
        <v>1.21</v>
      </c>
      <c r="K51" s="69" t="s">
        <v>84</v>
      </c>
      <c r="L51" s="70"/>
      <c r="M51" s="70"/>
      <c r="N51" s="31" t="s">
        <v>127</v>
      </c>
    </row>
    <row r="52" spans="1:14" ht="16.5" customHeight="1">
      <c r="F52" s="34">
        <f>SUM(F46:F51)</f>
        <v>3947</v>
      </c>
    </row>
    <row r="54" spans="1:14" ht="16.5" customHeight="1">
      <c r="E54" s="33" t="s">
        <v>41</v>
      </c>
      <c r="F54" s="34">
        <f>F14+F21+F28+F38+F45+F52</f>
        <v>44695</v>
      </c>
    </row>
    <row r="55" spans="1:14" ht="16.5" customHeight="1">
      <c r="J55" s="81" t="s">
        <v>42</v>
      </c>
      <c r="K55" s="38" t="s">
        <v>69</v>
      </c>
    </row>
  </sheetData>
  <phoneticPr fontId="20" type="noConversion"/>
  <hyperlinks>
    <hyperlink ref="A13" r:id="rId1"/>
    <hyperlink ref="A4" r:id="rId2"/>
    <hyperlink ref="A7" r:id="rId3"/>
    <hyperlink ref="A10" r:id="rId4"/>
    <hyperlink ref="A17" r:id="rId5"/>
    <hyperlink ref="A20" r:id="rId6"/>
    <hyperlink ref="A24" r:id="rId7"/>
    <hyperlink ref="A27" r:id="rId8"/>
    <hyperlink ref="A31" r:id="rId9"/>
    <hyperlink ref="A34" r:id="rId10"/>
    <hyperlink ref="A37" r:id="rId11"/>
    <hyperlink ref="A41" r:id="rId12"/>
    <hyperlink ref="A44" r:id="rId13"/>
    <hyperlink ref="A48" r:id="rId14"/>
    <hyperlink ref="A51" r:id="rId15"/>
  </hyperlinks>
  <printOptions horizontalCentered="1"/>
  <pageMargins left="0.70763888888888904" right="0.70763888888888904" top="0.78680555555555598" bottom="0" header="0.31388888888888899" footer="0.31388888888888899"/>
  <pageSetup paperSize="9" scale="50" orientation="landscape" horizontalDpi="200" verticalDpi="300"/>
  <headerFooter alignWithMargins="0"/>
  <drawing r:id="rId16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zoomScale="75" zoomScaleNormal="75" workbookViewId="0">
      <selection activeCell="C13" sqref="C13"/>
    </sheetView>
  </sheetViews>
  <sheetFormatPr defaultColWidth="9" defaultRowHeight="16.5" customHeight="1"/>
  <cols>
    <col min="1" max="1" width="18.875" style="33" customWidth="1"/>
    <col min="2" max="2" width="10.875" style="33" customWidth="1"/>
    <col min="3" max="3" width="9.625" style="33" customWidth="1"/>
    <col min="4" max="4" width="38.5" style="33" customWidth="1"/>
    <col min="5" max="5" width="25.5" style="33" customWidth="1"/>
    <col min="6" max="6" width="10.375" style="34" customWidth="1"/>
    <col min="7" max="7" width="29.875" style="35" customWidth="1"/>
    <col min="8" max="8" width="16.625" style="33" customWidth="1"/>
    <col min="9" max="9" width="13.625" style="36" customWidth="1"/>
    <col min="10" max="11" width="13.625" style="37" customWidth="1"/>
    <col min="12" max="12" width="13.625" style="38" customWidth="1"/>
    <col min="13" max="14" width="12.625" style="39" customWidth="1"/>
    <col min="15" max="16384" width="9" style="32"/>
  </cols>
  <sheetData>
    <row r="1" spans="1:14" s="30" customFormat="1" ht="16.5" customHeight="1">
      <c r="A1" s="40" t="s">
        <v>0</v>
      </c>
      <c r="B1" s="41" t="s">
        <v>1</v>
      </c>
      <c r="C1" s="41" t="s">
        <v>2</v>
      </c>
      <c r="D1" s="40" t="s">
        <v>3</v>
      </c>
      <c r="E1" s="40" t="s">
        <v>77</v>
      </c>
      <c r="F1" s="42" t="s">
        <v>5</v>
      </c>
      <c r="G1" s="41" t="s">
        <v>6</v>
      </c>
      <c r="H1" s="40" t="s">
        <v>7</v>
      </c>
      <c r="I1" s="59" t="s">
        <v>78</v>
      </c>
      <c r="J1" s="60" t="s">
        <v>9</v>
      </c>
      <c r="K1" s="60" t="s">
        <v>45</v>
      </c>
      <c r="L1" s="61" t="s">
        <v>10</v>
      </c>
      <c r="M1" s="62" t="s">
        <v>11</v>
      </c>
      <c r="N1" s="62" t="s">
        <v>12</v>
      </c>
    </row>
    <row r="2" spans="1:14" ht="16.5" customHeight="1">
      <c r="A2" s="43" t="s">
        <v>13</v>
      </c>
      <c r="B2" s="44">
        <v>269327</v>
      </c>
      <c r="C2" s="45" t="s">
        <v>128</v>
      </c>
      <c r="D2" s="44" t="s">
        <v>129</v>
      </c>
      <c r="E2" s="44" t="s">
        <v>51</v>
      </c>
      <c r="F2" s="46">
        <v>396</v>
      </c>
      <c r="G2" s="45" t="s">
        <v>130</v>
      </c>
      <c r="H2" s="47" t="s">
        <v>90</v>
      </c>
      <c r="I2" s="63">
        <v>2.0299999999999998</v>
      </c>
      <c r="J2" s="64">
        <v>1.5</v>
      </c>
      <c r="K2" s="64"/>
      <c r="L2" s="65" t="s">
        <v>84</v>
      </c>
      <c r="M2" s="66"/>
      <c r="N2" s="66"/>
    </row>
    <row r="3" spans="1:14" ht="16.5" customHeight="1">
      <c r="A3" s="43" t="s">
        <v>13</v>
      </c>
      <c r="B3" s="44">
        <v>269336</v>
      </c>
      <c r="C3" s="45" t="s">
        <v>128</v>
      </c>
      <c r="D3" s="44" t="s">
        <v>129</v>
      </c>
      <c r="E3" s="44" t="s">
        <v>51</v>
      </c>
      <c r="F3" s="48">
        <v>216</v>
      </c>
      <c r="G3" s="45" t="s">
        <v>130</v>
      </c>
      <c r="H3" s="47" t="s">
        <v>85</v>
      </c>
      <c r="I3" s="63">
        <v>2.0299999999999998</v>
      </c>
      <c r="J3" s="64">
        <v>1.5</v>
      </c>
      <c r="K3" s="64"/>
      <c r="L3" s="65" t="s">
        <v>84</v>
      </c>
      <c r="M3" s="66"/>
      <c r="N3" s="66"/>
    </row>
    <row r="4" spans="1:14" ht="16.5" customHeight="1">
      <c r="A4" s="49" t="s">
        <v>19</v>
      </c>
      <c r="B4" s="44" t="s">
        <v>131</v>
      </c>
      <c r="C4" s="45" t="s">
        <v>128</v>
      </c>
      <c r="D4" s="44" t="s">
        <v>129</v>
      </c>
      <c r="E4" s="44" t="s">
        <v>51</v>
      </c>
      <c r="F4" s="48">
        <v>135</v>
      </c>
      <c r="G4" s="45" t="s">
        <v>130</v>
      </c>
      <c r="H4" s="47" t="s">
        <v>85</v>
      </c>
      <c r="I4" s="63">
        <v>2.0299999999999998</v>
      </c>
      <c r="J4" s="64">
        <v>1.5</v>
      </c>
      <c r="K4" s="64"/>
      <c r="L4" s="65" t="s">
        <v>84</v>
      </c>
      <c r="M4" s="66"/>
      <c r="N4" s="66"/>
    </row>
    <row r="5" spans="1:14" s="3" customFormat="1" ht="16.5" customHeight="1">
      <c r="A5" s="49"/>
      <c r="B5" s="44"/>
      <c r="C5" s="45"/>
      <c r="D5" s="44"/>
      <c r="E5" s="44"/>
      <c r="F5" s="48">
        <f>SUM(F2:F4)</f>
        <v>747</v>
      </c>
      <c r="G5" s="45"/>
      <c r="H5" s="47"/>
      <c r="I5" s="63"/>
      <c r="J5" s="64"/>
      <c r="K5" s="64"/>
      <c r="L5" s="65"/>
      <c r="M5" s="66"/>
      <c r="N5" s="66"/>
    </row>
    <row r="6" spans="1:14" s="31" customFormat="1" ht="16.5" customHeight="1">
      <c r="A6" s="43" t="s">
        <v>13</v>
      </c>
      <c r="B6" s="50" t="s">
        <v>132</v>
      </c>
      <c r="C6" s="51">
        <v>9907</v>
      </c>
      <c r="D6" s="52" t="s">
        <v>133</v>
      </c>
      <c r="E6" s="51" t="s">
        <v>134</v>
      </c>
      <c r="F6" s="53">
        <v>1332</v>
      </c>
      <c r="G6" s="54" t="s">
        <v>130</v>
      </c>
      <c r="H6" s="51" t="s">
        <v>90</v>
      </c>
      <c r="I6" s="67">
        <v>1.93</v>
      </c>
      <c r="J6" s="68">
        <v>1.43</v>
      </c>
      <c r="K6" s="68"/>
      <c r="L6" s="69" t="s">
        <v>84</v>
      </c>
      <c r="M6" s="70"/>
      <c r="N6" s="70"/>
    </row>
    <row r="7" spans="1:14" s="31" customFormat="1" ht="16.5" customHeight="1">
      <c r="A7" s="43" t="s">
        <v>13</v>
      </c>
      <c r="B7" s="50" t="s">
        <v>135</v>
      </c>
      <c r="C7" s="51">
        <v>9907</v>
      </c>
      <c r="D7" s="52" t="s">
        <v>133</v>
      </c>
      <c r="E7" s="51" t="s">
        <v>134</v>
      </c>
      <c r="F7" s="53">
        <v>739</v>
      </c>
      <c r="G7" s="52" t="s">
        <v>130</v>
      </c>
      <c r="H7" s="51" t="s">
        <v>85</v>
      </c>
      <c r="I7" s="67">
        <v>1.93</v>
      </c>
      <c r="J7" s="68">
        <v>1.43</v>
      </c>
      <c r="K7" s="68"/>
      <c r="L7" s="69" t="s">
        <v>84</v>
      </c>
      <c r="M7" s="70"/>
      <c r="N7" s="70"/>
    </row>
    <row r="8" spans="1:14" s="31" customFormat="1" ht="16.5" customHeight="1">
      <c r="A8" s="49" t="s">
        <v>19</v>
      </c>
      <c r="B8" s="50" t="s">
        <v>136</v>
      </c>
      <c r="C8" s="52">
        <v>9907</v>
      </c>
      <c r="D8" s="52" t="s">
        <v>133</v>
      </c>
      <c r="E8" s="51" t="s">
        <v>134</v>
      </c>
      <c r="F8" s="53">
        <v>171</v>
      </c>
      <c r="G8" s="54" t="s">
        <v>130</v>
      </c>
      <c r="H8" s="51" t="s">
        <v>85</v>
      </c>
      <c r="I8" s="71">
        <v>1.93</v>
      </c>
      <c r="J8" s="68">
        <v>1.43</v>
      </c>
      <c r="K8" s="68"/>
      <c r="L8" s="69" t="s">
        <v>84</v>
      </c>
      <c r="M8" s="70"/>
      <c r="N8" s="70"/>
    </row>
    <row r="9" spans="1:14" s="31" customFormat="1" ht="16.5" customHeight="1">
      <c r="A9" s="49"/>
      <c r="B9" s="50"/>
      <c r="C9" s="51"/>
      <c r="D9" s="52"/>
      <c r="E9" s="51"/>
      <c r="F9" s="53">
        <f>SUM(F6:F8)</f>
        <v>2242</v>
      </c>
      <c r="G9" s="54"/>
      <c r="H9" s="51"/>
      <c r="I9" s="67"/>
      <c r="J9" s="68"/>
      <c r="K9" s="68"/>
      <c r="L9" s="69"/>
      <c r="M9" s="70"/>
      <c r="N9" s="70"/>
    </row>
    <row r="10" spans="1:14" s="31" customFormat="1" ht="16.5" customHeight="1">
      <c r="A10" s="43" t="s">
        <v>13</v>
      </c>
      <c r="B10" s="50" t="s">
        <v>137</v>
      </c>
      <c r="C10" s="51">
        <v>9908</v>
      </c>
      <c r="D10" s="52" t="s">
        <v>138</v>
      </c>
      <c r="E10" s="51" t="s">
        <v>139</v>
      </c>
      <c r="F10" s="52">
        <v>900</v>
      </c>
      <c r="G10" s="52" t="s">
        <v>130</v>
      </c>
      <c r="H10" s="51" t="s">
        <v>90</v>
      </c>
      <c r="I10" s="71">
        <v>1.98</v>
      </c>
      <c r="J10" s="68">
        <v>1.46</v>
      </c>
      <c r="K10" s="68"/>
      <c r="L10" s="69" t="s">
        <v>84</v>
      </c>
      <c r="M10" s="70"/>
      <c r="N10" s="70"/>
    </row>
    <row r="11" spans="1:14" s="31" customFormat="1" ht="16.5" customHeight="1">
      <c r="A11" s="43" t="s">
        <v>13</v>
      </c>
      <c r="B11" s="50" t="s">
        <v>140</v>
      </c>
      <c r="C11" s="52">
        <v>9908</v>
      </c>
      <c r="D11" s="52" t="s">
        <v>138</v>
      </c>
      <c r="E11" s="51" t="s">
        <v>139</v>
      </c>
      <c r="F11" s="53">
        <v>498</v>
      </c>
      <c r="G11" s="51" t="s">
        <v>130</v>
      </c>
      <c r="H11" s="51" t="s">
        <v>85</v>
      </c>
      <c r="I11" s="71">
        <v>1.98</v>
      </c>
      <c r="J11" s="68">
        <v>1.46</v>
      </c>
      <c r="K11" s="68"/>
      <c r="L11" s="69" t="s">
        <v>84</v>
      </c>
      <c r="M11" s="70"/>
      <c r="N11" s="70"/>
    </row>
    <row r="12" spans="1:14" s="31" customFormat="1" ht="16.5" customHeight="1">
      <c r="A12" s="49" t="s">
        <v>19</v>
      </c>
      <c r="B12" s="50" t="s">
        <v>141</v>
      </c>
      <c r="C12" s="52">
        <v>9908</v>
      </c>
      <c r="D12" s="52" t="s">
        <v>138</v>
      </c>
      <c r="E12" s="51" t="s">
        <v>139</v>
      </c>
      <c r="F12" s="53">
        <v>117</v>
      </c>
      <c r="G12" s="54" t="s">
        <v>130</v>
      </c>
      <c r="H12" s="51" t="s">
        <v>85</v>
      </c>
      <c r="I12" s="67">
        <v>1.98</v>
      </c>
      <c r="J12" s="68">
        <v>1.46</v>
      </c>
      <c r="K12" s="68"/>
      <c r="L12" s="69" t="s">
        <v>84</v>
      </c>
      <c r="M12" s="70"/>
      <c r="N12" s="70"/>
    </row>
    <row r="13" spans="1:14" s="31" customFormat="1" ht="16.5" customHeight="1">
      <c r="A13" s="49"/>
      <c r="B13" s="50"/>
      <c r="C13" s="51"/>
      <c r="D13" s="52"/>
      <c r="E13" s="51"/>
      <c r="F13" s="53">
        <f>SUM(F10:F12)</f>
        <v>1515</v>
      </c>
      <c r="G13" s="54"/>
      <c r="H13" s="51"/>
      <c r="I13" s="67"/>
      <c r="J13" s="68"/>
      <c r="K13" s="68"/>
      <c r="L13" s="69"/>
      <c r="M13" s="70"/>
      <c r="N13" s="70"/>
    </row>
    <row r="14" spans="1:14" s="31" customFormat="1" ht="16.5" customHeight="1">
      <c r="A14" s="43" t="s">
        <v>13</v>
      </c>
      <c r="B14" s="50" t="s">
        <v>142</v>
      </c>
      <c r="C14" s="51">
        <v>9909</v>
      </c>
      <c r="D14" s="52" t="s">
        <v>143</v>
      </c>
      <c r="E14" s="51" t="s">
        <v>110</v>
      </c>
      <c r="F14" s="53">
        <v>828</v>
      </c>
      <c r="G14" s="52" t="s">
        <v>130</v>
      </c>
      <c r="H14" s="51" t="s">
        <v>90</v>
      </c>
      <c r="I14" s="71">
        <v>1.98</v>
      </c>
      <c r="J14" s="68">
        <v>1.46</v>
      </c>
      <c r="K14" s="68"/>
      <c r="L14" s="69" t="s">
        <v>84</v>
      </c>
      <c r="M14" s="70"/>
      <c r="N14" s="70"/>
    </row>
    <row r="15" spans="1:14" s="31" customFormat="1" ht="16.5" customHeight="1">
      <c r="A15" s="43" t="s">
        <v>13</v>
      </c>
      <c r="B15" s="50" t="s">
        <v>144</v>
      </c>
      <c r="C15" s="52">
        <v>9909</v>
      </c>
      <c r="D15" s="52" t="s">
        <v>143</v>
      </c>
      <c r="E15" s="51" t="s">
        <v>110</v>
      </c>
      <c r="F15" s="53">
        <v>420</v>
      </c>
      <c r="G15" s="52" t="s">
        <v>130</v>
      </c>
      <c r="H15" s="51" t="s">
        <v>85</v>
      </c>
      <c r="I15" s="71">
        <v>1.98</v>
      </c>
      <c r="J15" s="68">
        <v>1.46</v>
      </c>
      <c r="K15" s="68"/>
      <c r="L15" s="69" t="s">
        <v>84</v>
      </c>
      <c r="M15" s="70"/>
      <c r="N15" s="70"/>
    </row>
    <row r="16" spans="1:14" s="31" customFormat="1" ht="16.5" customHeight="1">
      <c r="A16" s="49" t="s">
        <v>19</v>
      </c>
      <c r="B16" s="50" t="s">
        <v>145</v>
      </c>
      <c r="C16" s="51">
        <v>9909</v>
      </c>
      <c r="D16" s="52" t="s">
        <v>143</v>
      </c>
      <c r="E16" s="51" t="s">
        <v>110</v>
      </c>
      <c r="F16" s="53">
        <v>104</v>
      </c>
      <c r="G16" s="52" t="s">
        <v>130</v>
      </c>
      <c r="H16" s="51" t="s">
        <v>85</v>
      </c>
      <c r="I16" s="71">
        <v>1.98</v>
      </c>
      <c r="J16" s="68">
        <v>1.46</v>
      </c>
      <c r="K16" s="68"/>
      <c r="L16" s="69" t="s">
        <v>84</v>
      </c>
      <c r="M16" s="70"/>
      <c r="N16" s="70"/>
    </row>
    <row r="17" spans="1:12" ht="16.5" customHeight="1">
      <c r="A17" s="55"/>
      <c r="B17" s="56"/>
      <c r="D17" s="57"/>
      <c r="F17" s="34">
        <f>SUM(F14:F16)</f>
        <v>1352</v>
      </c>
    </row>
    <row r="19" spans="1:12" ht="16.5" customHeight="1">
      <c r="E19" s="58" t="s">
        <v>41</v>
      </c>
      <c r="F19" s="34">
        <f>F5+F9+F13+F17</f>
        <v>5856</v>
      </c>
      <c r="K19" s="72" t="s">
        <v>42</v>
      </c>
      <c r="L19" s="38" t="s">
        <v>69</v>
      </c>
    </row>
  </sheetData>
  <phoneticPr fontId="20" type="noConversion"/>
  <hyperlinks>
    <hyperlink ref="A8" r:id="rId1"/>
    <hyperlink ref="A12" r:id="rId2"/>
    <hyperlink ref="A16" r:id="rId3"/>
    <hyperlink ref="A4" r:id="rId4"/>
  </hyperlinks>
  <printOptions horizontalCentered="1"/>
  <pageMargins left="0.70763888888888904" right="0.70763888888888904" top="0.78680555555555598" bottom="0" header="0.31388888888888899" footer="0.31388888888888899"/>
  <pageSetup paperSize="9" scale="5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zoomScale="60" zoomScaleNormal="60" workbookViewId="0">
      <selection activeCell="L26" sqref="L26:L28"/>
    </sheetView>
  </sheetViews>
  <sheetFormatPr defaultColWidth="9" defaultRowHeight="15.75"/>
  <cols>
    <col min="1" max="1" width="18.75" style="3" customWidth="1"/>
    <col min="2" max="3" width="15.25" style="3" customWidth="1"/>
    <col min="4" max="4" width="9" style="3"/>
    <col min="5" max="5" width="16.5" style="3" customWidth="1"/>
    <col min="6" max="7" width="9" style="3"/>
    <col min="8" max="8" width="14.125" style="3" customWidth="1"/>
    <col min="9" max="9" width="12.625" style="4" customWidth="1"/>
    <col min="10" max="10" width="10.25" style="5" customWidth="1"/>
    <col min="11" max="11" width="11.25" style="3" customWidth="1"/>
    <col min="12" max="13" width="10.875" style="6" customWidth="1"/>
    <col min="14" max="16" width="15.625" style="3" customWidth="1"/>
    <col min="17" max="16384" width="9" style="3"/>
  </cols>
  <sheetData>
    <row r="1" spans="1:16" s="1" customFormat="1" ht="31.5" customHeight="1">
      <c r="A1" s="7" t="s">
        <v>0</v>
      </c>
      <c r="B1" s="8" t="s">
        <v>146</v>
      </c>
      <c r="C1" s="8" t="s">
        <v>1</v>
      </c>
      <c r="D1" s="7" t="s">
        <v>2</v>
      </c>
      <c r="E1" s="7" t="s">
        <v>3</v>
      </c>
      <c r="F1" s="7" t="s">
        <v>6</v>
      </c>
      <c r="G1" s="7" t="s">
        <v>54</v>
      </c>
      <c r="H1" s="9" t="s">
        <v>55</v>
      </c>
      <c r="I1" s="9" t="s">
        <v>56</v>
      </c>
      <c r="J1" s="12" t="s">
        <v>57</v>
      </c>
      <c r="K1" s="7" t="s">
        <v>7</v>
      </c>
      <c r="L1" s="13" t="s">
        <v>8</v>
      </c>
      <c r="M1" s="13" t="s">
        <v>9</v>
      </c>
      <c r="N1" s="14" t="s">
        <v>10</v>
      </c>
      <c r="O1" s="15" t="s">
        <v>11</v>
      </c>
      <c r="P1" s="15" t="s">
        <v>12</v>
      </c>
    </row>
    <row r="2" spans="1:16" s="2" customFormat="1">
      <c r="A2" s="164" t="s">
        <v>13</v>
      </c>
      <c r="B2" s="156">
        <v>2013</v>
      </c>
      <c r="C2" s="156">
        <v>261618</v>
      </c>
      <c r="D2" s="156">
        <v>1603</v>
      </c>
      <c r="E2" s="156" t="s">
        <v>59</v>
      </c>
      <c r="F2" s="172" t="s">
        <v>16</v>
      </c>
      <c r="G2" s="156" t="s">
        <v>60</v>
      </c>
      <c r="H2" s="10" t="s">
        <v>61</v>
      </c>
      <c r="I2" s="16">
        <v>1722</v>
      </c>
      <c r="J2" s="156">
        <v>2860</v>
      </c>
      <c r="K2" s="162" t="s">
        <v>147</v>
      </c>
      <c r="L2" s="157">
        <v>1.39</v>
      </c>
      <c r="M2" s="165">
        <v>1.22</v>
      </c>
      <c r="N2" s="168">
        <v>43535</v>
      </c>
      <c r="O2" s="156"/>
      <c r="P2" s="156"/>
    </row>
    <row r="3" spans="1:16" s="2" customFormat="1">
      <c r="A3" s="164"/>
      <c r="B3" s="156"/>
      <c r="C3" s="156"/>
      <c r="D3" s="156"/>
      <c r="E3" s="156"/>
      <c r="F3" s="172"/>
      <c r="G3" s="156"/>
      <c r="H3" s="10" t="s">
        <v>63</v>
      </c>
      <c r="I3" s="16">
        <v>420</v>
      </c>
      <c r="J3" s="156"/>
      <c r="K3" s="162"/>
      <c r="L3" s="157"/>
      <c r="M3" s="166"/>
      <c r="N3" s="156"/>
      <c r="O3" s="156"/>
      <c r="P3" s="156"/>
    </row>
    <row r="4" spans="1:16" s="2" customFormat="1" ht="15" customHeight="1">
      <c r="A4" s="164"/>
      <c r="B4" s="156"/>
      <c r="C4" s="156"/>
      <c r="D4" s="156"/>
      <c r="E4" s="156"/>
      <c r="F4" s="172"/>
      <c r="G4" s="156"/>
      <c r="H4" s="10" t="s">
        <v>65</v>
      </c>
      <c r="I4" s="16">
        <v>718</v>
      </c>
      <c r="J4" s="156"/>
      <c r="K4" s="162"/>
      <c r="L4" s="157"/>
      <c r="M4" s="167"/>
      <c r="N4" s="156"/>
      <c r="O4" s="156"/>
      <c r="P4" s="156"/>
    </row>
    <row r="5" spans="1:16" s="2" customFormat="1">
      <c r="A5" s="163" t="s">
        <v>19</v>
      </c>
      <c r="B5" s="156">
        <v>2014</v>
      </c>
      <c r="C5" s="156">
        <v>254751</v>
      </c>
      <c r="D5" s="156">
        <v>1603</v>
      </c>
      <c r="E5" s="156" t="s">
        <v>59</v>
      </c>
      <c r="F5" s="172" t="s">
        <v>16</v>
      </c>
      <c r="G5" s="156" t="s">
        <v>60</v>
      </c>
      <c r="H5" s="10" t="s">
        <v>61</v>
      </c>
      <c r="I5" s="16">
        <v>685</v>
      </c>
      <c r="J5" s="156">
        <f>I5+I6+I7</f>
        <v>880</v>
      </c>
      <c r="K5" s="162" t="s">
        <v>147</v>
      </c>
      <c r="L5" s="157">
        <v>1.39</v>
      </c>
      <c r="M5" s="165">
        <v>1.22</v>
      </c>
      <c r="N5" s="168">
        <v>43535</v>
      </c>
      <c r="O5" s="156"/>
      <c r="P5" s="156"/>
    </row>
    <row r="6" spans="1:16" s="2" customFormat="1">
      <c r="A6" s="164"/>
      <c r="B6" s="156"/>
      <c r="C6" s="156"/>
      <c r="D6" s="156"/>
      <c r="E6" s="156"/>
      <c r="F6" s="172"/>
      <c r="G6" s="156"/>
      <c r="H6" s="10" t="s">
        <v>63</v>
      </c>
      <c r="I6" s="16">
        <v>91</v>
      </c>
      <c r="J6" s="156"/>
      <c r="K6" s="162"/>
      <c r="L6" s="157"/>
      <c r="M6" s="166"/>
      <c r="N6" s="156"/>
      <c r="O6" s="156"/>
      <c r="P6" s="156"/>
    </row>
    <row r="7" spans="1:16" s="2" customFormat="1">
      <c r="A7" s="164"/>
      <c r="B7" s="156"/>
      <c r="C7" s="156"/>
      <c r="D7" s="156"/>
      <c r="E7" s="156"/>
      <c r="F7" s="172"/>
      <c r="G7" s="156"/>
      <c r="H7" s="10" t="s">
        <v>65</v>
      </c>
      <c r="I7" s="16">
        <v>104</v>
      </c>
      <c r="J7" s="156"/>
      <c r="K7" s="162"/>
      <c r="L7" s="157"/>
      <c r="M7" s="167"/>
      <c r="N7" s="156"/>
      <c r="O7" s="156"/>
      <c r="P7" s="156"/>
    </row>
    <row r="8" spans="1:16" s="2" customFormat="1">
      <c r="A8" s="163" t="s">
        <v>19</v>
      </c>
      <c r="B8" s="156">
        <v>2015</v>
      </c>
      <c r="C8" s="156">
        <v>261672</v>
      </c>
      <c r="D8" s="156">
        <v>1603</v>
      </c>
      <c r="E8" s="156" t="s">
        <v>59</v>
      </c>
      <c r="F8" s="172" t="s">
        <v>16</v>
      </c>
      <c r="G8" s="156" t="s">
        <v>60</v>
      </c>
      <c r="H8" s="10" t="s">
        <v>61</v>
      </c>
      <c r="I8" s="16">
        <v>702</v>
      </c>
      <c r="J8" s="156">
        <f>I8+I9+I10</f>
        <v>901</v>
      </c>
      <c r="K8" s="162" t="s">
        <v>147</v>
      </c>
      <c r="L8" s="157">
        <v>1.39</v>
      </c>
      <c r="M8" s="165">
        <v>1.22</v>
      </c>
      <c r="N8" s="168">
        <v>43535</v>
      </c>
      <c r="O8" s="156"/>
      <c r="P8" s="156"/>
    </row>
    <row r="9" spans="1:16" s="2" customFormat="1">
      <c r="A9" s="164"/>
      <c r="B9" s="156"/>
      <c r="C9" s="156"/>
      <c r="D9" s="156"/>
      <c r="E9" s="156"/>
      <c r="F9" s="172"/>
      <c r="G9" s="156"/>
      <c r="H9" s="10" t="s">
        <v>63</v>
      </c>
      <c r="I9" s="16">
        <v>70</v>
      </c>
      <c r="J9" s="156"/>
      <c r="K9" s="162"/>
      <c r="L9" s="157"/>
      <c r="M9" s="166"/>
      <c r="N9" s="156"/>
      <c r="O9" s="156"/>
      <c r="P9" s="156"/>
    </row>
    <row r="10" spans="1:16" s="2" customFormat="1">
      <c r="A10" s="164"/>
      <c r="B10" s="156"/>
      <c r="C10" s="156"/>
      <c r="D10" s="156"/>
      <c r="E10" s="156"/>
      <c r="F10" s="172"/>
      <c r="G10" s="156"/>
      <c r="H10" s="10" t="s">
        <v>65</v>
      </c>
      <c r="I10" s="16">
        <v>129</v>
      </c>
      <c r="J10" s="156"/>
      <c r="K10" s="162"/>
      <c r="L10" s="157"/>
      <c r="M10" s="167"/>
      <c r="N10" s="156"/>
      <c r="O10" s="156"/>
      <c r="P10" s="156"/>
    </row>
    <row r="11" spans="1:16" s="2" customFormat="1">
      <c r="A11" s="164" t="s">
        <v>13</v>
      </c>
      <c r="B11" s="156">
        <v>2016</v>
      </c>
      <c r="C11" s="156">
        <v>261553</v>
      </c>
      <c r="D11" s="156">
        <v>1604</v>
      </c>
      <c r="E11" s="156" t="s">
        <v>67</v>
      </c>
      <c r="F11" s="172" t="s">
        <v>16</v>
      </c>
      <c r="G11" s="156" t="s">
        <v>60</v>
      </c>
      <c r="H11" s="10" t="s">
        <v>61</v>
      </c>
      <c r="I11" s="16">
        <v>1341</v>
      </c>
      <c r="J11" s="156">
        <f>I11+I12+I13</f>
        <v>2033</v>
      </c>
      <c r="K11" s="162" t="s">
        <v>147</v>
      </c>
      <c r="L11" s="157">
        <v>1.3</v>
      </c>
      <c r="M11" s="165">
        <v>1.1299999999999999</v>
      </c>
      <c r="N11" s="168">
        <v>43535</v>
      </c>
      <c r="O11" s="156"/>
      <c r="P11" s="156"/>
    </row>
    <row r="12" spans="1:16" s="2" customFormat="1">
      <c r="A12" s="164"/>
      <c r="B12" s="156"/>
      <c r="C12" s="156"/>
      <c r="D12" s="156"/>
      <c r="E12" s="156"/>
      <c r="F12" s="172"/>
      <c r="G12" s="156"/>
      <c r="H12" s="10" t="s">
        <v>63</v>
      </c>
      <c r="I12" s="16">
        <v>271</v>
      </c>
      <c r="J12" s="156"/>
      <c r="K12" s="162"/>
      <c r="L12" s="157"/>
      <c r="M12" s="166"/>
      <c r="N12" s="156"/>
      <c r="O12" s="156"/>
      <c r="P12" s="156"/>
    </row>
    <row r="13" spans="1:16" s="2" customFormat="1">
      <c r="A13" s="164"/>
      <c r="B13" s="156"/>
      <c r="C13" s="156"/>
      <c r="D13" s="156"/>
      <c r="E13" s="156"/>
      <c r="F13" s="172"/>
      <c r="G13" s="156"/>
      <c r="H13" s="10" t="s">
        <v>65</v>
      </c>
      <c r="I13" s="16">
        <v>421</v>
      </c>
      <c r="J13" s="156"/>
      <c r="K13" s="162"/>
      <c r="L13" s="157"/>
      <c r="M13" s="167"/>
      <c r="N13" s="156"/>
      <c r="O13" s="156"/>
      <c r="P13" s="156"/>
    </row>
    <row r="14" spans="1:16" s="2" customFormat="1">
      <c r="A14" s="163" t="s">
        <v>19</v>
      </c>
      <c r="B14" s="156">
        <v>2017</v>
      </c>
      <c r="C14" s="156">
        <v>254715</v>
      </c>
      <c r="D14" s="156">
        <v>1604</v>
      </c>
      <c r="E14" s="156" t="s">
        <v>67</v>
      </c>
      <c r="F14" s="172" t="s">
        <v>16</v>
      </c>
      <c r="G14" s="156" t="s">
        <v>60</v>
      </c>
      <c r="H14" s="10" t="s">
        <v>61</v>
      </c>
      <c r="I14" s="16">
        <v>251</v>
      </c>
      <c r="J14" s="156">
        <f>I14+I15+I16</f>
        <v>446</v>
      </c>
      <c r="K14" s="162" t="s">
        <v>147</v>
      </c>
      <c r="L14" s="157">
        <v>1.3</v>
      </c>
      <c r="M14" s="165">
        <v>1.1299999999999999</v>
      </c>
      <c r="N14" s="168">
        <v>43535</v>
      </c>
      <c r="O14" s="156"/>
      <c r="P14" s="156"/>
    </row>
    <row r="15" spans="1:16" s="2" customFormat="1">
      <c r="A15" s="164"/>
      <c r="B15" s="156"/>
      <c r="C15" s="156"/>
      <c r="D15" s="156"/>
      <c r="E15" s="156"/>
      <c r="F15" s="172"/>
      <c r="G15" s="156"/>
      <c r="H15" s="10" t="s">
        <v>63</v>
      </c>
      <c r="I15" s="16">
        <v>124</v>
      </c>
      <c r="J15" s="156"/>
      <c r="K15" s="162"/>
      <c r="L15" s="157"/>
      <c r="M15" s="166"/>
      <c r="N15" s="156"/>
      <c r="O15" s="156"/>
      <c r="P15" s="156"/>
    </row>
    <row r="16" spans="1:16" s="2" customFormat="1">
      <c r="A16" s="164"/>
      <c r="B16" s="156"/>
      <c r="C16" s="156"/>
      <c r="D16" s="156"/>
      <c r="E16" s="156"/>
      <c r="F16" s="172"/>
      <c r="G16" s="156"/>
      <c r="H16" s="10" t="s">
        <v>65</v>
      </c>
      <c r="I16" s="16">
        <v>71</v>
      </c>
      <c r="J16" s="156"/>
      <c r="K16" s="162"/>
      <c r="L16" s="157"/>
      <c r="M16" s="167"/>
      <c r="N16" s="156"/>
      <c r="O16" s="156"/>
      <c r="P16" s="156"/>
    </row>
    <row r="17" spans="1:16" s="2" customFormat="1">
      <c r="A17" s="163" t="s">
        <v>19</v>
      </c>
      <c r="B17" s="156">
        <v>2018</v>
      </c>
      <c r="C17" s="169">
        <v>261645</v>
      </c>
      <c r="D17" s="169">
        <v>1604</v>
      </c>
      <c r="E17" s="169" t="s">
        <v>67</v>
      </c>
      <c r="F17" s="172" t="s">
        <v>16</v>
      </c>
      <c r="G17" s="156" t="s">
        <v>60</v>
      </c>
      <c r="H17" s="10" t="s">
        <v>61</v>
      </c>
      <c r="I17" s="16">
        <v>348</v>
      </c>
      <c r="J17" s="169">
        <f>I18+I17+I19</f>
        <v>581</v>
      </c>
      <c r="K17" s="162" t="s">
        <v>147</v>
      </c>
      <c r="L17" s="157">
        <v>1.3</v>
      </c>
      <c r="M17" s="165">
        <v>1.1299999999999999</v>
      </c>
      <c r="N17" s="168">
        <v>43535</v>
      </c>
      <c r="O17" s="156"/>
      <c r="P17" s="156"/>
    </row>
    <row r="18" spans="1:16" s="2" customFormat="1">
      <c r="A18" s="164"/>
      <c r="B18" s="156"/>
      <c r="C18" s="170"/>
      <c r="D18" s="170"/>
      <c r="E18" s="170"/>
      <c r="F18" s="172"/>
      <c r="G18" s="156"/>
      <c r="H18" s="10" t="s">
        <v>63</v>
      </c>
      <c r="I18" s="16">
        <v>83</v>
      </c>
      <c r="J18" s="170"/>
      <c r="K18" s="162"/>
      <c r="L18" s="157"/>
      <c r="M18" s="166"/>
      <c r="N18" s="156"/>
      <c r="O18" s="156"/>
      <c r="P18" s="156"/>
    </row>
    <row r="19" spans="1:16" s="2" customFormat="1">
      <c r="A19" s="164"/>
      <c r="B19" s="156"/>
      <c r="C19" s="171"/>
      <c r="D19" s="171"/>
      <c r="E19" s="171"/>
      <c r="F19" s="172"/>
      <c r="G19" s="156"/>
      <c r="H19" s="10" t="s">
        <v>65</v>
      </c>
      <c r="I19" s="16">
        <v>150</v>
      </c>
      <c r="J19" s="171"/>
      <c r="K19" s="162"/>
      <c r="L19" s="157"/>
      <c r="M19" s="167"/>
      <c r="N19" s="156"/>
      <c r="O19" s="156"/>
      <c r="P19" s="156"/>
    </row>
    <row r="20" spans="1:16" s="2" customFormat="1">
      <c r="A20" s="164" t="s">
        <v>13</v>
      </c>
      <c r="B20" s="156">
        <v>2019</v>
      </c>
      <c r="C20" s="161">
        <v>261580</v>
      </c>
      <c r="D20" s="156">
        <v>1605</v>
      </c>
      <c r="E20" s="156" t="s">
        <v>68</v>
      </c>
      <c r="F20" s="172" t="s">
        <v>16</v>
      </c>
      <c r="G20" s="156" t="s">
        <v>60</v>
      </c>
      <c r="H20" s="11" t="s">
        <v>61</v>
      </c>
      <c r="I20" s="17">
        <v>1314</v>
      </c>
      <c r="J20" s="156">
        <f>I20+I21+I22</f>
        <v>2205</v>
      </c>
      <c r="K20" s="162" t="s">
        <v>147</v>
      </c>
      <c r="L20" s="157">
        <v>1.3</v>
      </c>
      <c r="M20" s="165">
        <v>1.1299999999999999</v>
      </c>
      <c r="N20" s="168">
        <v>43535</v>
      </c>
      <c r="O20" s="156"/>
      <c r="P20" s="156"/>
    </row>
    <row r="21" spans="1:16" s="2" customFormat="1">
      <c r="A21" s="164"/>
      <c r="B21" s="156"/>
      <c r="C21" s="161"/>
      <c r="D21" s="156"/>
      <c r="E21" s="156"/>
      <c r="F21" s="172"/>
      <c r="G21" s="156"/>
      <c r="H21" s="11" t="s">
        <v>63</v>
      </c>
      <c r="I21" s="17">
        <v>275</v>
      </c>
      <c r="J21" s="156"/>
      <c r="K21" s="162"/>
      <c r="L21" s="157"/>
      <c r="M21" s="166"/>
      <c r="N21" s="156"/>
      <c r="O21" s="156"/>
      <c r="P21" s="156"/>
    </row>
    <row r="22" spans="1:16" s="2" customFormat="1">
      <c r="A22" s="164"/>
      <c r="B22" s="156"/>
      <c r="C22" s="161"/>
      <c r="D22" s="156"/>
      <c r="E22" s="156"/>
      <c r="F22" s="172"/>
      <c r="G22" s="156"/>
      <c r="H22" s="11" t="s">
        <v>65</v>
      </c>
      <c r="I22" s="17">
        <v>616</v>
      </c>
      <c r="J22" s="156"/>
      <c r="K22" s="162"/>
      <c r="L22" s="157"/>
      <c r="M22" s="167"/>
      <c r="N22" s="156"/>
      <c r="O22" s="156"/>
      <c r="P22" s="156"/>
    </row>
    <row r="23" spans="1:16" s="2" customFormat="1">
      <c r="A23" s="163" t="s">
        <v>19</v>
      </c>
      <c r="B23" s="156">
        <v>2020</v>
      </c>
      <c r="C23" s="161">
        <v>254733</v>
      </c>
      <c r="D23" s="156">
        <v>1605</v>
      </c>
      <c r="E23" s="156" t="s">
        <v>68</v>
      </c>
      <c r="F23" s="172" t="s">
        <v>16</v>
      </c>
      <c r="G23" s="156" t="s">
        <v>60</v>
      </c>
      <c r="H23" s="11" t="s">
        <v>61</v>
      </c>
      <c r="I23" s="17">
        <v>130</v>
      </c>
      <c r="J23" s="156">
        <f>I23+I24+I25</f>
        <v>318</v>
      </c>
      <c r="K23" s="162" t="s">
        <v>147</v>
      </c>
      <c r="L23" s="157">
        <v>1.3</v>
      </c>
      <c r="M23" s="165">
        <v>1.1299999999999999</v>
      </c>
      <c r="N23" s="168">
        <v>43535</v>
      </c>
      <c r="O23" s="156"/>
      <c r="P23" s="156"/>
    </row>
    <row r="24" spans="1:16" s="2" customFormat="1">
      <c r="A24" s="164"/>
      <c r="B24" s="156"/>
      <c r="C24" s="161"/>
      <c r="D24" s="156"/>
      <c r="E24" s="156"/>
      <c r="F24" s="172"/>
      <c r="G24" s="156"/>
      <c r="H24" s="11" t="s">
        <v>63</v>
      </c>
      <c r="I24" s="17">
        <v>44</v>
      </c>
      <c r="J24" s="156"/>
      <c r="K24" s="162"/>
      <c r="L24" s="157"/>
      <c r="M24" s="166"/>
      <c r="N24" s="156"/>
      <c r="O24" s="156"/>
      <c r="P24" s="156"/>
    </row>
    <row r="25" spans="1:16" s="2" customFormat="1">
      <c r="A25" s="164"/>
      <c r="B25" s="156"/>
      <c r="C25" s="161"/>
      <c r="D25" s="156"/>
      <c r="E25" s="156"/>
      <c r="F25" s="172"/>
      <c r="G25" s="156"/>
      <c r="H25" s="11" t="s">
        <v>65</v>
      </c>
      <c r="I25" s="17">
        <v>144</v>
      </c>
      <c r="J25" s="156"/>
      <c r="K25" s="162"/>
      <c r="L25" s="157"/>
      <c r="M25" s="167"/>
      <c r="N25" s="156"/>
      <c r="O25" s="156"/>
      <c r="P25" s="156"/>
    </row>
    <row r="26" spans="1:16" s="2" customFormat="1">
      <c r="A26" s="163" t="s">
        <v>19</v>
      </c>
      <c r="B26" s="156">
        <v>2021</v>
      </c>
      <c r="C26" s="161">
        <v>261663</v>
      </c>
      <c r="D26" s="156">
        <v>1605</v>
      </c>
      <c r="E26" s="156" t="s">
        <v>68</v>
      </c>
      <c r="F26" s="172" t="s">
        <v>16</v>
      </c>
      <c r="G26" s="156" t="s">
        <v>60</v>
      </c>
      <c r="H26" s="11" t="s">
        <v>61</v>
      </c>
      <c r="I26" s="17">
        <v>439</v>
      </c>
      <c r="J26" s="156">
        <f>I26+I27+I28</f>
        <v>539</v>
      </c>
      <c r="K26" s="162" t="s">
        <v>147</v>
      </c>
      <c r="L26" s="157">
        <v>1.3</v>
      </c>
      <c r="M26" s="165">
        <v>1.1299999999999999</v>
      </c>
      <c r="N26" s="168">
        <v>43535</v>
      </c>
      <c r="O26" s="156"/>
      <c r="P26" s="156"/>
    </row>
    <row r="27" spans="1:16" s="2" customFormat="1">
      <c r="A27" s="164"/>
      <c r="B27" s="156"/>
      <c r="C27" s="161"/>
      <c r="D27" s="156"/>
      <c r="E27" s="156"/>
      <c r="F27" s="172"/>
      <c r="G27" s="156"/>
      <c r="H27" s="11" t="s">
        <v>63</v>
      </c>
      <c r="I27" s="17">
        <v>27</v>
      </c>
      <c r="J27" s="156"/>
      <c r="K27" s="162"/>
      <c r="L27" s="157"/>
      <c r="M27" s="166"/>
      <c r="N27" s="156"/>
      <c r="O27" s="156"/>
      <c r="P27" s="156"/>
    </row>
    <row r="28" spans="1:16" s="2" customFormat="1">
      <c r="A28" s="164"/>
      <c r="B28" s="156"/>
      <c r="C28" s="161"/>
      <c r="D28" s="156"/>
      <c r="E28" s="156"/>
      <c r="F28" s="172"/>
      <c r="G28" s="156"/>
      <c r="H28" s="11" t="s">
        <v>65</v>
      </c>
      <c r="I28" s="17">
        <v>73</v>
      </c>
      <c r="J28" s="156"/>
      <c r="K28" s="162"/>
      <c r="L28" s="157"/>
      <c r="M28" s="167"/>
      <c r="N28" s="156"/>
      <c r="O28" s="156"/>
      <c r="P28" s="156"/>
    </row>
    <row r="29" spans="1:16" s="2" customFormat="1">
      <c r="J29" s="18"/>
      <c r="L29" s="19"/>
      <c r="M29" s="19"/>
    </row>
    <row r="30" spans="1:16" s="2" customFormat="1">
      <c r="I30" s="20" t="s">
        <v>41</v>
      </c>
      <c r="J30" s="18">
        <f>SUM(J2:J29)</f>
        <v>10763</v>
      </c>
      <c r="L30" s="19"/>
      <c r="M30" s="21" t="s">
        <v>42</v>
      </c>
      <c r="N30" s="18" t="s">
        <v>148</v>
      </c>
    </row>
    <row r="31" spans="1:16" s="2" customFormat="1">
      <c r="J31" s="18"/>
      <c r="L31" s="19"/>
      <c r="M31" s="19"/>
    </row>
    <row r="32" spans="1:16" s="2" customFormat="1">
      <c r="J32" s="18"/>
      <c r="L32" s="19"/>
      <c r="M32" s="19"/>
    </row>
    <row r="33" spans="1:16" s="2" customFormat="1">
      <c r="J33" s="18"/>
      <c r="L33" s="19"/>
      <c r="M33" s="19"/>
    </row>
    <row r="34" spans="1:16" s="2" customFormat="1">
      <c r="J34" s="18"/>
      <c r="L34" s="19"/>
      <c r="M34" s="19"/>
    </row>
    <row r="35" spans="1:16" s="2" customFormat="1">
      <c r="J35" s="18"/>
      <c r="L35" s="19"/>
      <c r="M35" s="19"/>
    </row>
    <row r="36" spans="1:16" s="2" customFormat="1">
      <c r="J36" s="18"/>
      <c r="L36" s="19"/>
      <c r="M36" s="19"/>
    </row>
    <row r="37" spans="1:16" s="2" customFormat="1">
      <c r="J37" s="18"/>
      <c r="L37" s="19"/>
      <c r="M37" s="19"/>
    </row>
    <row r="38" spans="1:16" s="2" customFormat="1">
      <c r="J38" s="18"/>
      <c r="L38" s="19"/>
      <c r="M38" s="19"/>
    </row>
    <row r="39" spans="1:16" s="2" customFormat="1">
      <c r="J39" s="18"/>
      <c r="L39" s="19"/>
      <c r="M39" s="19"/>
    </row>
    <row r="40" spans="1:16" s="2" customFormat="1">
      <c r="A40" s="164" t="s">
        <v>13</v>
      </c>
      <c r="B40" s="161">
        <v>2022</v>
      </c>
      <c r="C40" s="161">
        <v>261636</v>
      </c>
      <c r="D40" s="156">
        <v>1603</v>
      </c>
      <c r="E40" s="156" t="s">
        <v>59</v>
      </c>
      <c r="F40" s="172" t="s">
        <v>16</v>
      </c>
      <c r="G40" s="156" t="s">
        <v>60</v>
      </c>
      <c r="H40" s="10" t="s">
        <v>61</v>
      </c>
      <c r="I40" s="17">
        <v>1722</v>
      </c>
      <c r="J40" s="156">
        <v>2860</v>
      </c>
      <c r="K40" s="162" t="s">
        <v>147</v>
      </c>
      <c r="L40" s="157">
        <v>1.39</v>
      </c>
      <c r="M40" s="165">
        <v>1.22</v>
      </c>
      <c r="N40" s="168">
        <v>43535</v>
      </c>
      <c r="O40" s="156"/>
      <c r="P40" s="156"/>
    </row>
    <row r="41" spans="1:16" s="2" customFormat="1">
      <c r="A41" s="164"/>
      <c r="B41" s="161"/>
      <c r="C41" s="161"/>
      <c r="D41" s="156"/>
      <c r="E41" s="156"/>
      <c r="F41" s="172"/>
      <c r="G41" s="156"/>
      <c r="H41" s="10" t="s">
        <v>63</v>
      </c>
      <c r="I41" s="16">
        <v>420</v>
      </c>
      <c r="J41" s="156"/>
      <c r="K41" s="162"/>
      <c r="L41" s="157"/>
      <c r="M41" s="166"/>
      <c r="N41" s="156"/>
      <c r="O41" s="156"/>
      <c r="P41" s="156"/>
    </row>
    <row r="42" spans="1:16" s="2" customFormat="1">
      <c r="A42" s="164"/>
      <c r="B42" s="161"/>
      <c r="C42" s="161"/>
      <c r="D42" s="156"/>
      <c r="E42" s="156"/>
      <c r="F42" s="172"/>
      <c r="G42" s="156"/>
      <c r="H42" s="10" t="s">
        <v>65</v>
      </c>
      <c r="I42" s="16">
        <v>718</v>
      </c>
      <c r="J42" s="156"/>
      <c r="K42" s="162"/>
      <c r="L42" s="157"/>
      <c r="M42" s="167"/>
      <c r="N42" s="156"/>
      <c r="O42" s="156"/>
      <c r="P42" s="156"/>
    </row>
    <row r="43" spans="1:16" s="2" customFormat="1">
      <c r="A43" s="164" t="s">
        <v>13</v>
      </c>
      <c r="B43" s="161">
        <v>2023</v>
      </c>
      <c r="C43" s="156">
        <v>261562</v>
      </c>
      <c r="D43" s="156">
        <v>1604</v>
      </c>
      <c r="E43" s="156" t="s">
        <v>67</v>
      </c>
      <c r="F43" s="172" t="s">
        <v>16</v>
      </c>
      <c r="G43" s="156" t="s">
        <v>60</v>
      </c>
      <c r="H43" s="10" t="s">
        <v>61</v>
      </c>
      <c r="I43" s="16">
        <v>1341</v>
      </c>
      <c r="J43" s="156">
        <f>I43+I44+I45</f>
        <v>2033</v>
      </c>
      <c r="K43" s="162" t="s">
        <v>147</v>
      </c>
      <c r="L43" s="157">
        <v>1.3</v>
      </c>
      <c r="M43" s="165">
        <v>1.1299999999999999</v>
      </c>
      <c r="N43" s="168">
        <v>43535</v>
      </c>
      <c r="O43" s="156"/>
      <c r="P43" s="156"/>
    </row>
    <row r="44" spans="1:16" s="2" customFormat="1">
      <c r="A44" s="164"/>
      <c r="B44" s="161"/>
      <c r="C44" s="156"/>
      <c r="D44" s="156"/>
      <c r="E44" s="156"/>
      <c r="F44" s="172"/>
      <c r="G44" s="156"/>
      <c r="H44" s="10" t="s">
        <v>63</v>
      </c>
      <c r="I44" s="16">
        <v>271</v>
      </c>
      <c r="J44" s="156"/>
      <c r="K44" s="162"/>
      <c r="L44" s="157"/>
      <c r="M44" s="166"/>
      <c r="N44" s="156"/>
      <c r="O44" s="156"/>
      <c r="P44" s="156"/>
    </row>
    <row r="45" spans="1:16" s="2" customFormat="1">
      <c r="A45" s="164"/>
      <c r="B45" s="161"/>
      <c r="C45" s="156"/>
      <c r="D45" s="156"/>
      <c r="E45" s="156"/>
      <c r="F45" s="172"/>
      <c r="G45" s="156"/>
      <c r="H45" s="10" t="s">
        <v>65</v>
      </c>
      <c r="I45" s="16">
        <v>421</v>
      </c>
      <c r="J45" s="156"/>
      <c r="K45" s="162"/>
      <c r="L45" s="157"/>
      <c r="M45" s="167"/>
      <c r="N45" s="156"/>
      <c r="O45" s="156"/>
      <c r="P45" s="156"/>
    </row>
    <row r="46" spans="1:16" s="2" customFormat="1">
      <c r="A46" s="164" t="s">
        <v>13</v>
      </c>
      <c r="B46" s="161">
        <v>2024</v>
      </c>
      <c r="C46" s="161">
        <v>261590</v>
      </c>
      <c r="D46" s="156">
        <v>1605</v>
      </c>
      <c r="E46" s="156" t="s">
        <v>68</v>
      </c>
      <c r="F46" s="172" t="s">
        <v>16</v>
      </c>
      <c r="G46" s="156" t="s">
        <v>60</v>
      </c>
      <c r="H46" s="11" t="s">
        <v>61</v>
      </c>
      <c r="I46" s="17">
        <v>1314</v>
      </c>
      <c r="J46" s="156">
        <f>I46+I47+I48</f>
        <v>2205</v>
      </c>
      <c r="K46" s="162" t="s">
        <v>147</v>
      </c>
      <c r="L46" s="157">
        <v>1.3</v>
      </c>
      <c r="M46" s="165">
        <v>1.1299999999999999</v>
      </c>
      <c r="N46" s="168">
        <v>43535</v>
      </c>
      <c r="O46" s="156"/>
      <c r="P46" s="156"/>
    </row>
    <row r="47" spans="1:16" s="2" customFormat="1">
      <c r="A47" s="164"/>
      <c r="B47" s="161"/>
      <c r="C47" s="161"/>
      <c r="D47" s="156"/>
      <c r="E47" s="156"/>
      <c r="F47" s="172"/>
      <c r="G47" s="156"/>
      <c r="H47" s="11" t="s">
        <v>63</v>
      </c>
      <c r="I47" s="17">
        <v>275</v>
      </c>
      <c r="J47" s="156"/>
      <c r="K47" s="162"/>
      <c r="L47" s="157"/>
      <c r="M47" s="166"/>
      <c r="N47" s="156"/>
      <c r="O47" s="156"/>
      <c r="P47" s="156"/>
    </row>
    <row r="48" spans="1:16" s="2" customFormat="1">
      <c r="A48" s="164"/>
      <c r="B48" s="161"/>
      <c r="C48" s="161"/>
      <c r="D48" s="156"/>
      <c r="E48" s="156"/>
      <c r="F48" s="172"/>
      <c r="G48" s="156"/>
      <c r="H48" s="11" t="s">
        <v>65</v>
      </c>
      <c r="I48" s="17">
        <v>616</v>
      </c>
      <c r="J48" s="156"/>
      <c r="K48" s="162"/>
      <c r="L48" s="157"/>
      <c r="M48" s="167"/>
      <c r="N48" s="156"/>
      <c r="O48" s="156"/>
      <c r="P48" s="156"/>
    </row>
    <row r="49" spans="1:16" s="2" customFormat="1">
      <c r="J49" s="18"/>
      <c r="L49" s="19"/>
      <c r="M49" s="19"/>
    </row>
    <row r="50" spans="1:16" s="2" customFormat="1">
      <c r="I50" s="20" t="s">
        <v>41</v>
      </c>
      <c r="J50" s="18">
        <f>SUM(J40:J49)</f>
        <v>7098</v>
      </c>
      <c r="L50" s="19"/>
      <c r="M50" s="21" t="s">
        <v>42</v>
      </c>
      <c r="N50" s="18" t="s">
        <v>149</v>
      </c>
    </row>
    <row r="51" spans="1:16" s="2" customFormat="1">
      <c r="J51" s="18"/>
      <c r="L51" s="19"/>
      <c r="M51" s="19"/>
    </row>
    <row r="52" spans="1:16" s="2" customFormat="1">
      <c r="J52" s="18"/>
      <c r="L52" s="19"/>
      <c r="M52" s="19"/>
    </row>
    <row r="53" spans="1:16" s="2" customFormat="1">
      <c r="J53" s="18"/>
      <c r="L53" s="19"/>
      <c r="M53" s="19"/>
    </row>
    <row r="54" spans="1:16" s="2" customFormat="1">
      <c r="J54" s="18"/>
      <c r="L54" s="19"/>
      <c r="M54" s="19"/>
    </row>
    <row r="55" spans="1:16" s="2" customFormat="1">
      <c r="J55" s="18"/>
      <c r="L55" s="19"/>
      <c r="M55" s="19"/>
    </row>
    <row r="56" spans="1:16" s="2" customFormat="1">
      <c r="J56" s="18"/>
      <c r="L56" s="19"/>
      <c r="M56" s="19"/>
    </row>
    <row r="57" spans="1:16" s="2" customFormat="1">
      <c r="J57" s="18"/>
      <c r="L57" s="19"/>
      <c r="M57" s="19"/>
    </row>
    <row r="58" spans="1:16" s="2" customFormat="1">
      <c r="J58" s="18"/>
      <c r="L58" s="19"/>
      <c r="M58" s="19"/>
    </row>
    <row r="59" spans="1:16" s="2" customFormat="1">
      <c r="J59" s="18"/>
      <c r="L59" s="19"/>
      <c r="M59" s="19"/>
    </row>
    <row r="60" spans="1:16" s="2" customFormat="1">
      <c r="A60" s="163" t="s">
        <v>19</v>
      </c>
      <c r="B60" s="156">
        <v>2025</v>
      </c>
      <c r="C60" s="156">
        <v>261681</v>
      </c>
      <c r="D60" s="156">
        <v>1603</v>
      </c>
      <c r="E60" s="156" t="s">
        <v>59</v>
      </c>
      <c r="F60" s="172" t="s">
        <v>16</v>
      </c>
      <c r="G60" s="156" t="s">
        <v>60</v>
      </c>
      <c r="H60" s="10" t="s">
        <v>61</v>
      </c>
      <c r="I60" s="16">
        <v>702</v>
      </c>
      <c r="J60" s="156">
        <f>901</f>
        <v>901</v>
      </c>
      <c r="K60" s="162" t="s">
        <v>147</v>
      </c>
      <c r="L60" s="157">
        <v>1.39</v>
      </c>
      <c r="M60" s="165">
        <v>1.22</v>
      </c>
      <c r="N60" s="168">
        <v>43535</v>
      </c>
      <c r="O60" s="156"/>
      <c r="P60" s="156"/>
    </row>
    <row r="61" spans="1:16" s="2" customFormat="1">
      <c r="A61" s="164"/>
      <c r="B61" s="156"/>
      <c r="C61" s="156"/>
      <c r="D61" s="156"/>
      <c r="E61" s="156"/>
      <c r="F61" s="172"/>
      <c r="G61" s="156"/>
      <c r="H61" s="10" t="s">
        <v>63</v>
      </c>
      <c r="I61" s="16">
        <v>70</v>
      </c>
      <c r="J61" s="156"/>
      <c r="K61" s="162"/>
      <c r="L61" s="157"/>
      <c r="M61" s="166"/>
      <c r="N61" s="156"/>
      <c r="O61" s="156"/>
      <c r="P61" s="156"/>
    </row>
    <row r="62" spans="1:16" s="2" customFormat="1">
      <c r="A62" s="164"/>
      <c r="B62" s="156"/>
      <c r="C62" s="156"/>
      <c r="D62" s="156"/>
      <c r="E62" s="156"/>
      <c r="F62" s="172"/>
      <c r="G62" s="156"/>
      <c r="H62" s="10" t="s">
        <v>65</v>
      </c>
      <c r="I62" s="16">
        <v>129</v>
      </c>
      <c r="J62" s="156"/>
      <c r="K62" s="162"/>
      <c r="L62" s="157"/>
      <c r="M62" s="167"/>
      <c r="N62" s="156"/>
      <c r="O62" s="156"/>
      <c r="P62" s="156"/>
    </row>
    <row r="63" spans="1:16" s="2" customFormat="1">
      <c r="A63" s="163" t="s">
        <v>19</v>
      </c>
      <c r="B63" s="156">
        <v>2026</v>
      </c>
      <c r="C63" s="169">
        <v>261654</v>
      </c>
      <c r="D63" s="169">
        <v>1604</v>
      </c>
      <c r="E63" s="169" t="s">
        <v>67</v>
      </c>
      <c r="F63" s="172" t="s">
        <v>16</v>
      </c>
      <c r="G63" s="156" t="s">
        <v>60</v>
      </c>
      <c r="H63" s="10" t="s">
        <v>61</v>
      </c>
      <c r="I63" s="16">
        <v>348</v>
      </c>
      <c r="J63" s="169">
        <f>I64+I63+I65</f>
        <v>565</v>
      </c>
      <c r="K63" s="162" t="s">
        <v>147</v>
      </c>
      <c r="L63" s="157">
        <v>1.3</v>
      </c>
      <c r="M63" s="165">
        <v>1.1299999999999999</v>
      </c>
      <c r="N63" s="168">
        <v>43535</v>
      </c>
      <c r="O63" s="156"/>
      <c r="P63" s="156"/>
    </row>
    <row r="64" spans="1:16" s="2" customFormat="1">
      <c r="A64" s="164"/>
      <c r="B64" s="156"/>
      <c r="C64" s="170"/>
      <c r="D64" s="170"/>
      <c r="E64" s="170"/>
      <c r="F64" s="172"/>
      <c r="G64" s="156"/>
      <c r="H64" s="10" t="s">
        <v>63</v>
      </c>
      <c r="I64" s="16">
        <v>67</v>
      </c>
      <c r="J64" s="170"/>
      <c r="K64" s="162"/>
      <c r="L64" s="157"/>
      <c r="M64" s="166"/>
      <c r="N64" s="156"/>
      <c r="O64" s="156"/>
      <c r="P64" s="156"/>
    </row>
    <row r="65" spans="1:16" s="2" customFormat="1">
      <c r="A65" s="164"/>
      <c r="B65" s="156"/>
      <c r="C65" s="171"/>
      <c r="D65" s="171"/>
      <c r="E65" s="171"/>
      <c r="F65" s="172"/>
      <c r="G65" s="156"/>
      <c r="H65" s="10" t="s">
        <v>65</v>
      </c>
      <c r="I65" s="16">
        <v>150</v>
      </c>
      <c r="J65" s="171"/>
      <c r="K65" s="162"/>
      <c r="L65" s="157"/>
      <c r="M65" s="167"/>
      <c r="N65" s="156"/>
      <c r="O65" s="156"/>
      <c r="P65" s="156"/>
    </row>
    <row r="66" spans="1:16" s="2" customFormat="1">
      <c r="A66" s="163" t="s">
        <v>19</v>
      </c>
      <c r="B66" s="156">
        <v>2027</v>
      </c>
      <c r="C66" s="156">
        <v>264377</v>
      </c>
      <c r="D66" s="156">
        <v>1605</v>
      </c>
      <c r="E66" s="156" t="s">
        <v>68</v>
      </c>
      <c r="F66" s="172" t="s">
        <v>16</v>
      </c>
      <c r="G66" s="156" t="s">
        <v>60</v>
      </c>
      <c r="H66" s="11" t="s">
        <v>61</v>
      </c>
      <c r="I66" s="16">
        <v>439</v>
      </c>
      <c r="J66" s="156">
        <f>I67+I66+I68</f>
        <v>512</v>
      </c>
      <c r="K66" s="162" t="s">
        <v>147</v>
      </c>
      <c r="L66" s="157">
        <v>1.3</v>
      </c>
      <c r="M66" s="165">
        <v>1.1299999999999999</v>
      </c>
      <c r="N66" s="168">
        <v>43535</v>
      </c>
      <c r="O66" s="156"/>
      <c r="P66" s="156"/>
    </row>
    <row r="67" spans="1:16" s="2" customFormat="1">
      <c r="A67" s="164"/>
      <c r="B67" s="156"/>
      <c r="C67" s="156"/>
      <c r="D67" s="156"/>
      <c r="E67" s="156"/>
      <c r="F67" s="172"/>
      <c r="G67" s="156"/>
      <c r="H67" s="11" t="s">
        <v>63</v>
      </c>
      <c r="I67" s="16">
        <v>0</v>
      </c>
      <c r="J67" s="156"/>
      <c r="K67" s="162"/>
      <c r="L67" s="157"/>
      <c r="M67" s="166"/>
      <c r="N67" s="156"/>
      <c r="O67" s="156"/>
      <c r="P67" s="156"/>
    </row>
    <row r="68" spans="1:16" s="2" customFormat="1">
      <c r="A68" s="164"/>
      <c r="B68" s="156"/>
      <c r="C68" s="156"/>
      <c r="D68" s="156"/>
      <c r="E68" s="156"/>
      <c r="F68" s="172"/>
      <c r="G68" s="156"/>
      <c r="H68" s="11" t="s">
        <v>65</v>
      </c>
      <c r="I68" s="16">
        <v>73</v>
      </c>
      <c r="J68" s="156"/>
      <c r="K68" s="162"/>
      <c r="L68" s="157"/>
      <c r="M68" s="167"/>
      <c r="N68" s="156"/>
      <c r="O68" s="156"/>
      <c r="P68" s="156"/>
    </row>
    <row r="69" spans="1:16">
      <c r="A69" s="22"/>
      <c r="B69" s="18"/>
      <c r="C69" s="18"/>
      <c r="D69" s="18"/>
      <c r="E69" s="18"/>
      <c r="F69" s="23"/>
      <c r="G69" s="18"/>
      <c r="H69" s="24"/>
      <c r="I69" s="25"/>
      <c r="J69" s="18"/>
      <c r="K69" s="26"/>
      <c r="L69" s="27"/>
      <c r="M69" s="27"/>
      <c r="N69" s="18"/>
      <c r="O69" s="18"/>
      <c r="P69" s="18"/>
    </row>
    <row r="70" spans="1:16">
      <c r="H70" s="5"/>
      <c r="I70" s="28" t="s">
        <v>41</v>
      </c>
      <c r="J70" s="5">
        <f>SUM(J60:J69)</f>
        <v>1978</v>
      </c>
      <c r="M70" s="29" t="s">
        <v>42</v>
      </c>
      <c r="N70" s="5" t="s">
        <v>150</v>
      </c>
    </row>
    <row r="79" spans="1:16">
      <c r="I79" s="28" t="s">
        <v>151</v>
      </c>
      <c r="J79" s="5">
        <f>J30+J50+J70</f>
        <v>19839</v>
      </c>
    </row>
  </sheetData>
  <mergeCells count="210">
    <mergeCell ref="A11:A13"/>
    <mergeCell ref="A14:A16"/>
    <mergeCell ref="A17:A19"/>
    <mergeCell ref="A20:A22"/>
    <mergeCell ref="A23:A25"/>
    <mergeCell ref="A26:A28"/>
    <mergeCell ref="A40:A42"/>
    <mergeCell ref="A43:A45"/>
    <mergeCell ref="A46:A48"/>
    <mergeCell ref="A60:A62"/>
    <mergeCell ref="A63:A65"/>
    <mergeCell ref="A66:A68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40:B42"/>
    <mergeCell ref="B43:B45"/>
    <mergeCell ref="B46:B48"/>
    <mergeCell ref="B60:B62"/>
    <mergeCell ref="B63:B65"/>
    <mergeCell ref="B66:B68"/>
    <mergeCell ref="A2:A4"/>
    <mergeCell ref="A5:A7"/>
    <mergeCell ref="A8:A10"/>
    <mergeCell ref="C60:C62"/>
    <mergeCell ref="C63:C65"/>
    <mergeCell ref="C66:C68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40:D42"/>
    <mergeCell ref="D43:D45"/>
    <mergeCell ref="D46:D48"/>
    <mergeCell ref="D60:D62"/>
    <mergeCell ref="D63:D65"/>
    <mergeCell ref="D66:D68"/>
    <mergeCell ref="C2:C4"/>
    <mergeCell ref="C5:C7"/>
    <mergeCell ref="C8:C10"/>
    <mergeCell ref="C11:C13"/>
    <mergeCell ref="C14:C16"/>
    <mergeCell ref="C17:C19"/>
    <mergeCell ref="E11:E13"/>
    <mergeCell ref="E14:E16"/>
    <mergeCell ref="E17:E19"/>
    <mergeCell ref="E20:E22"/>
    <mergeCell ref="E23:E25"/>
    <mergeCell ref="E26:E28"/>
    <mergeCell ref="C40:C42"/>
    <mergeCell ref="C43:C45"/>
    <mergeCell ref="C46:C48"/>
    <mergeCell ref="C20:C22"/>
    <mergeCell ref="C23:C25"/>
    <mergeCell ref="C26:C28"/>
    <mergeCell ref="E40:E42"/>
    <mergeCell ref="E43:E45"/>
    <mergeCell ref="E46:E48"/>
    <mergeCell ref="E60:E62"/>
    <mergeCell ref="E63:E65"/>
    <mergeCell ref="E66:E68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40:F42"/>
    <mergeCell ref="F43:F45"/>
    <mergeCell ref="F46:F48"/>
    <mergeCell ref="F60:F62"/>
    <mergeCell ref="F63:F65"/>
    <mergeCell ref="F66:F68"/>
    <mergeCell ref="E2:E4"/>
    <mergeCell ref="E5:E7"/>
    <mergeCell ref="E8:E10"/>
    <mergeCell ref="G60:G62"/>
    <mergeCell ref="G63:G65"/>
    <mergeCell ref="G66:G68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40:J42"/>
    <mergeCell ref="J43:J45"/>
    <mergeCell ref="J46:J48"/>
    <mergeCell ref="J60:J62"/>
    <mergeCell ref="J63:J65"/>
    <mergeCell ref="J66:J68"/>
    <mergeCell ref="G2:G4"/>
    <mergeCell ref="G5:G7"/>
    <mergeCell ref="G8:G10"/>
    <mergeCell ref="G11:G13"/>
    <mergeCell ref="G14:G16"/>
    <mergeCell ref="G17:G19"/>
    <mergeCell ref="K11:K13"/>
    <mergeCell ref="K14:K16"/>
    <mergeCell ref="K17:K19"/>
    <mergeCell ref="K20:K22"/>
    <mergeCell ref="K23:K25"/>
    <mergeCell ref="K26:K28"/>
    <mergeCell ref="G40:G42"/>
    <mergeCell ref="G43:G45"/>
    <mergeCell ref="G46:G48"/>
    <mergeCell ref="G20:G22"/>
    <mergeCell ref="G23:G25"/>
    <mergeCell ref="G26:G28"/>
    <mergeCell ref="K40:K42"/>
    <mergeCell ref="K43:K45"/>
    <mergeCell ref="K46:K48"/>
    <mergeCell ref="K60:K62"/>
    <mergeCell ref="K63:K65"/>
    <mergeCell ref="K66:K68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L40:L42"/>
    <mergeCell ref="L43:L45"/>
    <mergeCell ref="L46:L48"/>
    <mergeCell ref="L60:L62"/>
    <mergeCell ref="L63:L65"/>
    <mergeCell ref="L66:L68"/>
    <mergeCell ref="K2:K4"/>
    <mergeCell ref="K5:K7"/>
    <mergeCell ref="K8:K10"/>
    <mergeCell ref="M60:M62"/>
    <mergeCell ref="M63:M65"/>
    <mergeCell ref="M66:M68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40:N42"/>
    <mergeCell ref="N43:N45"/>
    <mergeCell ref="N46:N48"/>
    <mergeCell ref="N60:N62"/>
    <mergeCell ref="N63:N65"/>
    <mergeCell ref="N66:N68"/>
    <mergeCell ref="M2:M4"/>
    <mergeCell ref="M5:M7"/>
    <mergeCell ref="M8:M10"/>
    <mergeCell ref="M11:M13"/>
    <mergeCell ref="M14:M16"/>
    <mergeCell ref="M17:M19"/>
    <mergeCell ref="O11:O13"/>
    <mergeCell ref="O14:O16"/>
    <mergeCell ref="O17:O19"/>
    <mergeCell ref="O20:O22"/>
    <mergeCell ref="O23:O25"/>
    <mergeCell ref="O26:O28"/>
    <mergeCell ref="M40:M42"/>
    <mergeCell ref="M43:M45"/>
    <mergeCell ref="M46:M48"/>
    <mergeCell ref="M20:M22"/>
    <mergeCell ref="M23:M25"/>
    <mergeCell ref="M26:M28"/>
    <mergeCell ref="O40:O42"/>
    <mergeCell ref="O43:O45"/>
    <mergeCell ref="O46:O48"/>
    <mergeCell ref="O60:O62"/>
    <mergeCell ref="O63:O65"/>
    <mergeCell ref="O66:O68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P40:P42"/>
    <mergeCell ref="P43:P45"/>
    <mergeCell ref="P46:P48"/>
    <mergeCell ref="P60:P62"/>
    <mergeCell ref="P63:P65"/>
    <mergeCell ref="P66:P68"/>
    <mergeCell ref="O2:O4"/>
    <mergeCell ref="O5:O7"/>
    <mergeCell ref="O8:O10"/>
  </mergeCells>
  <phoneticPr fontId="20" type="noConversion"/>
  <hyperlinks>
    <hyperlink ref="A11" r:id="rId1"/>
    <hyperlink ref="A2" r:id="rId2"/>
    <hyperlink ref="A60" r:id="rId3"/>
    <hyperlink ref="A20" r:id="rId4"/>
    <hyperlink ref="A40" r:id="rId5"/>
    <hyperlink ref="A43" r:id="rId6"/>
    <hyperlink ref="A14" r:id="rId7"/>
    <hyperlink ref="A46" r:id="rId8"/>
    <hyperlink ref="A66" r:id="rId9"/>
    <hyperlink ref="A17" r:id="rId10"/>
    <hyperlink ref="A5" r:id="rId11"/>
    <hyperlink ref="A63" r:id="rId12"/>
    <hyperlink ref="A8" r:id="rId13"/>
    <hyperlink ref="A23" r:id="rId14"/>
    <hyperlink ref="A26" r:id="rId15"/>
  </hyperlinks>
  <pageMargins left="0.43263888888888902" right="0.75" top="1" bottom="1" header="0.51180555555555596" footer="0.51180555555555596"/>
  <pageSetup paperSize="9" scale="47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8" sqref="K18"/>
    </sheetView>
  </sheetViews>
  <sheetFormatPr defaultColWidth="9" defaultRowHeight="13.5"/>
  <sheetData/>
  <phoneticPr fontId="2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2018-11-23T02:39:00Z</dcterms:created>
  <dcterms:modified xsi:type="dcterms:W3CDTF">2019-01-18T08:55:58Z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