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19425" windowHeight="11025"/>
  </bookViews>
  <sheets>
    <sheet name="2021" sheetId="2" r:id="rId1"/>
  </sheets>
  <definedNames>
    <definedName name="_xlnm._FilterDatabase" localSheetId="0" hidden="1">'2021'!$A$2:$Z$2</definedName>
    <definedName name="_xlnm.Print_Area" localSheetId="0">'2021'!$A$25:$N$37</definedName>
    <definedName name="_xlnm.Print_Titles" localSheetId="0">'2021'!$2:$2</definedName>
  </definedNames>
  <calcPr calcId="125725"/>
</workbook>
</file>

<file path=xl/calcChain.xml><?xml version="1.0" encoding="utf-8"?>
<calcChain xmlns="http://schemas.openxmlformats.org/spreadsheetml/2006/main">
  <c r="S15" i="2"/>
  <c r="S4"/>
  <c r="N24" l="1"/>
  <c r="K65"/>
  <c r="K63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S3"/>
  <c r="N3"/>
</calcChain>
</file>

<file path=xl/sharedStrings.xml><?xml version="1.0" encoding="utf-8"?>
<sst xmlns="http://schemas.openxmlformats.org/spreadsheetml/2006/main" count="374" uniqueCount="210">
  <si>
    <t>针织部发货记录</t>
  </si>
  <si>
    <t>发票号</t>
  </si>
  <si>
    <t>合同号</t>
  </si>
  <si>
    <t>发货日期</t>
  </si>
  <si>
    <t>客户</t>
  </si>
  <si>
    <t>贸易方式</t>
  </si>
  <si>
    <t>数量</t>
  </si>
  <si>
    <t>总金额</t>
  </si>
  <si>
    <t>提单号</t>
  </si>
  <si>
    <t>柜型</t>
  </si>
  <si>
    <t>应付款日期</t>
  </si>
  <si>
    <t>扣挂牌</t>
  </si>
  <si>
    <t>其他</t>
  </si>
  <si>
    <t>应付金额</t>
  </si>
  <si>
    <t>付款日</t>
  </si>
  <si>
    <t>付款金额</t>
  </si>
  <si>
    <t>21PLT001</t>
  </si>
  <si>
    <t>2020T033/2020T034</t>
  </si>
  <si>
    <t>PUL</t>
  </si>
  <si>
    <t>FOB</t>
  </si>
  <si>
    <t>SEA</t>
  </si>
  <si>
    <t>HLCUTA12102DHBD2</t>
  </si>
  <si>
    <t>1*42GP</t>
  </si>
  <si>
    <t>7/1 inna  付款金额正确</t>
  </si>
  <si>
    <t>21PLT002</t>
  </si>
  <si>
    <t>2020T048/2020T049</t>
  </si>
  <si>
    <t>OOLU2662202450</t>
  </si>
  <si>
    <t>1*40HQ</t>
  </si>
  <si>
    <t xml:space="preserve">INV2065 </t>
  </si>
  <si>
    <t>21PLT003-A</t>
  </si>
  <si>
    <t>2020T048</t>
  </si>
  <si>
    <t>GMQD21035854</t>
  </si>
  <si>
    <t>LCL</t>
  </si>
  <si>
    <t>INV2066</t>
  </si>
  <si>
    <t>21PLT003-B</t>
  </si>
  <si>
    <t>2020T040/2020T041</t>
  </si>
  <si>
    <t>QDLS21031709</t>
  </si>
  <si>
    <t>6/2 PAID 5212.50</t>
  </si>
  <si>
    <t>INV2067</t>
  </si>
  <si>
    <t>21PLT004</t>
  </si>
  <si>
    <t>2021T001/2021T002/2021T003</t>
  </si>
  <si>
    <t>GMQD21055809</t>
  </si>
  <si>
    <t>21PLT007-A</t>
  </si>
  <si>
    <t>2021T004/2021T003</t>
  </si>
  <si>
    <t>S00490778</t>
  </si>
  <si>
    <t>INV2069</t>
  </si>
  <si>
    <t>21PLT007-B</t>
  </si>
  <si>
    <t>2021T004</t>
  </si>
  <si>
    <t>S00487087</t>
  </si>
  <si>
    <t>21PLT008-LCL(USA)</t>
  </si>
  <si>
    <t>2021T007/202T006</t>
  </si>
  <si>
    <t>S00493002</t>
  </si>
  <si>
    <t>21PLT008-AU</t>
  </si>
  <si>
    <t>2021T003/2021T005/2021T006/2021T009</t>
  </si>
  <si>
    <t>QDLS21051835</t>
  </si>
  <si>
    <t>21PLT008-UK</t>
  </si>
  <si>
    <t>2021T005/2021T006/007/009/010/003/004</t>
  </si>
  <si>
    <t>140157068574</t>
  </si>
  <si>
    <t>INV2075</t>
  </si>
  <si>
    <t>21PLT008-CANADA</t>
  </si>
  <si>
    <t>2021T007</t>
  </si>
  <si>
    <t>GMQD21068293</t>
  </si>
  <si>
    <t>INV2076</t>
  </si>
  <si>
    <t>21PLT008-USA(FCL)</t>
  </si>
  <si>
    <t>2021T005/202T006/2021t010</t>
  </si>
  <si>
    <t>QDWW004693</t>
  </si>
  <si>
    <t>INV2073</t>
  </si>
  <si>
    <t>21PLT006-USA</t>
  </si>
  <si>
    <t>2021T011/2021T008</t>
  </si>
  <si>
    <t>S00496900/S00496901</t>
  </si>
  <si>
    <t>2*LCL</t>
  </si>
  <si>
    <t>21PLT006-UK</t>
  </si>
  <si>
    <t>140101887413</t>
  </si>
  <si>
    <t>1*20GP</t>
  </si>
  <si>
    <t>21PLT009-USA</t>
  </si>
  <si>
    <t>2021T011</t>
  </si>
  <si>
    <t>S00498797</t>
  </si>
  <si>
    <t>21PLT009-AU</t>
  </si>
  <si>
    <t>QDLS21062816</t>
  </si>
  <si>
    <t>21PLT009-UK</t>
  </si>
  <si>
    <t>IFBQD2107009</t>
  </si>
  <si>
    <t>21PLT009-CANADA</t>
  </si>
  <si>
    <t>GMQD21078121</t>
  </si>
  <si>
    <t>21PLT011-USA</t>
  </si>
  <si>
    <t>2021T013/2021T015</t>
  </si>
  <si>
    <t xml:space="preserve">S00504027 /S00504028 </t>
  </si>
  <si>
    <t>21PLT011-AU</t>
  </si>
  <si>
    <t>2021T011/2021T008/2021T013/2021T015</t>
  </si>
  <si>
    <t>QDLS21070916</t>
  </si>
  <si>
    <t>21PLT011-UK</t>
  </si>
  <si>
    <t>IFBQD2107022</t>
  </si>
  <si>
    <t>21PLT011-CANADA</t>
  </si>
  <si>
    <t>GMQD21078361</t>
  </si>
  <si>
    <t>21PLT012-USA-1</t>
  </si>
  <si>
    <t>2021T017</t>
  </si>
  <si>
    <t>TATS1B983600</t>
  </si>
  <si>
    <t>21PLT012-USA-2</t>
  </si>
  <si>
    <t>2021T016/2021T017/2021T012</t>
  </si>
  <si>
    <t>HLCUTA12108DGM05</t>
  </si>
  <si>
    <t>21PLT012-AU</t>
  </si>
  <si>
    <t>2021T017/2021T016</t>
  </si>
  <si>
    <t>QDLS21081687</t>
  </si>
  <si>
    <t>21PLT012-UK</t>
  </si>
  <si>
    <t>140102572122A</t>
  </si>
  <si>
    <t>21PLT013-USA</t>
  </si>
  <si>
    <t>2021T019/2021T014/2021T018/</t>
  </si>
  <si>
    <t>QDAP011989</t>
  </si>
  <si>
    <t>21PLT013-UK</t>
  </si>
  <si>
    <t>2021T016</t>
  </si>
  <si>
    <t>SETAO0921074A</t>
  </si>
  <si>
    <t>21PLT013-AU</t>
  </si>
  <si>
    <t>SETAO0921063</t>
  </si>
  <si>
    <t>21PLT014-AU</t>
  </si>
  <si>
    <t>2021T019/2021T014</t>
  </si>
  <si>
    <t>QDLS21091181</t>
  </si>
  <si>
    <t>21PLT014-USA</t>
  </si>
  <si>
    <t>HLCUTA12109CWHW1</t>
  </si>
  <si>
    <t>21PLT015-UK</t>
  </si>
  <si>
    <t>140102880358A</t>
  </si>
  <si>
    <t>21PLT015-CA</t>
  </si>
  <si>
    <t>GMQD21098305</t>
  </si>
  <si>
    <t>21PLT016-USA</t>
  </si>
  <si>
    <t>2021T019</t>
  </si>
  <si>
    <t>AMIGL210482260</t>
  </si>
  <si>
    <t>网上查提货时间</t>
  </si>
  <si>
    <t>我们预计收款时间</t>
  </si>
  <si>
    <t>date</t>
  </si>
  <si>
    <t>inv#</t>
  </si>
  <si>
    <t>qty</t>
  </si>
  <si>
    <t xml:space="preserve"> IN WH</t>
  </si>
  <si>
    <t>rog 60days</t>
  </si>
  <si>
    <t>816ctn</t>
  </si>
  <si>
    <t>797ctn</t>
  </si>
  <si>
    <t>ETA:5/9</t>
  </si>
  <si>
    <t>20ctn-UK</t>
  </si>
  <si>
    <t>ETA:4/30</t>
  </si>
  <si>
    <t>70CTN-AU</t>
  </si>
  <si>
    <t>ETA:7/3</t>
  </si>
  <si>
    <t>115CTN-UK</t>
  </si>
  <si>
    <t>ETA:6/31?</t>
  </si>
  <si>
    <t>8/31?</t>
  </si>
  <si>
    <t>20400SET(61200PCS)</t>
  </si>
  <si>
    <t>ETA:6/27?</t>
  </si>
  <si>
    <t>8/27?</t>
  </si>
  <si>
    <t>ETA:7/3?</t>
  </si>
  <si>
    <t>438ctn</t>
  </si>
  <si>
    <t>ETA:7/24?</t>
  </si>
  <si>
    <t>1029+3ctn</t>
  </si>
  <si>
    <t>ETA:7/6?</t>
  </si>
  <si>
    <t>191ctn-AU</t>
  </si>
  <si>
    <t>ETA:7/13??</t>
  </si>
  <si>
    <t>862CTN-UK</t>
  </si>
  <si>
    <t>ETA:7/23?</t>
  </si>
  <si>
    <t>18CTN -CA</t>
  </si>
  <si>
    <t>7/1 PAID $96445.28</t>
    <phoneticPr fontId="14" type="noConversion"/>
  </si>
  <si>
    <t>7/7 paid $4797.69</t>
    <phoneticPr fontId="14" type="noConversion"/>
  </si>
  <si>
    <t>7/28 PAID$81579.70</t>
    <phoneticPr fontId="14" type="noConversion"/>
  </si>
  <si>
    <t>7/29 paid 29623.95</t>
    <phoneticPr fontId="14" type="noConversion"/>
  </si>
  <si>
    <t>9/8PAID15052.25</t>
    <phoneticPr fontId="14" type="noConversion"/>
  </si>
  <si>
    <t>9/8PAID $3773.365</t>
    <phoneticPr fontId="14" type="noConversion"/>
  </si>
  <si>
    <t>8/24paid $15497.005</t>
    <phoneticPr fontId="14" type="noConversion"/>
  </si>
  <si>
    <t>9/8PAID704.395</t>
    <phoneticPr fontId="14" type="noConversion"/>
  </si>
  <si>
    <t>8/2 inna  付款金额正确</t>
    <phoneticPr fontId="14" type="noConversion"/>
  </si>
  <si>
    <t>8/2 inna 付款金额 7797.785</t>
    <phoneticPr fontId="14" type="noConversion"/>
  </si>
  <si>
    <t xml:space="preserve">INV2083 </t>
    <phoneticPr fontId="14" type="noConversion"/>
  </si>
  <si>
    <t>INV2084</t>
    <phoneticPr fontId="14" type="noConversion"/>
  </si>
  <si>
    <t>INV2090/2089</t>
    <phoneticPr fontId="14" type="noConversion"/>
  </si>
  <si>
    <t>8/2 inna  付款金额为18032.48</t>
    <phoneticPr fontId="14" type="noConversion"/>
  </si>
  <si>
    <t>INV 2088</t>
    <phoneticPr fontId="14" type="noConversion"/>
  </si>
  <si>
    <t>8/6 inna 付款应为922.305</t>
    <phoneticPr fontId="14" type="noConversion"/>
  </si>
  <si>
    <t>INV2092</t>
    <phoneticPr fontId="13" type="noConversion"/>
  </si>
  <si>
    <t>INV2097</t>
    <phoneticPr fontId="13" type="noConversion"/>
  </si>
  <si>
    <t>INV2096</t>
    <phoneticPr fontId="13" type="noConversion"/>
  </si>
  <si>
    <t>INV2095</t>
    <phoneticPr fontId="13" type="noConversion"/>
  </si>
  <si>
    <t>10/11 inna 付款金额正确</t>
    <phoneticPr fontId="13" type="noConversion"/>
  </si>
  <si>
    <t>INV2100</t>
    <phoneticPr fontId="13" type="noConversion"/>
  </si>
  <si>
    <r>
      <t>7/1 inna  付款金额正确,</t>
    </r>
    <r>
      <rPr>
        <sz val="10"/>
        <color rgb="FFFF0000"/>
        <rFont val="Arial Unicode MS"/>
        <family val="2"/>
        <charset val="134"/>
      </rPr>
      <t>10/13 TOP晚扣款600</t>
    </r>
    <phoneticPr fontId="13" type="noConversion"/>
  </si>
  <si>
    <t>9/29 PAID$81288.64</t>
    <phoneticPr fontId="14" type="noConversion"/>
  </si>
  <si>
    <t>10/13 paid $57450.25</t>
    <phoneticPr fontId="13" type="noConversion"/>
  </si>
  <si>
    <t>8/13 PAID$1572.71</t>
    <phoneticPr fontId="13" type="noConversion"/>
  </si>
  <si>
    <t xml:space="preserve">INV2064  </t>
  </si>
  <si>
    <t>INV2068</t>
  </si>
  <si>
    <t>INV2070</t>
  </si>
  <si>
    <t>INV2072</t>
  </si>
  <si>
    <t>INV2074</t>
  </si>
  <si>
    <t>INV2080/INV2081</t>
    <phoneticPr fontId="14" type="noConversion"/>
  </si>
  <si>
    <t>INV2082</t>
  </si>
  <si>
    <t>INV2079</t>
    <phoneticPr fontId="14" type="noConversion"/>
  </si>
  <si>
    <t>INV2094</t>
    <phoneticPr fontId="13" type="noConversion"/>
  </si>
  <si>
    <t>INV2099</t>
    <phoneticPr fontId="13" type="noConversion"/>
  </si>
  <si>
    <t>INV2102</t>
    <phoneticPr fontId="13" type="noConversion"/>
  </si>
  <si>
    <t>INV2098</t>
    <phoneticPr fontId="13" type="noConversion"/>
  </si>
  <si>
    <t>INV2101</t>
    <phoneticPr fontId="13" type="noConversion"/>
  </si>
  <si>
    <t>10/15 PAID$60142.5</t>
    <phoneticPr fontId="13" type="noConversion"/>
  </si>
  <si>
    <t>10/15 PAID$129280.635</t>
    <phoneticPr fontId="13" type="noConversion"/>
  </si>
  <si>
    <t>10/15 PAID$48806.28</t>
    <phoneticPr fontId="13" type="noConversion"/>
  </si>
  <si>
    <t>10/29-11/1-11/3 paid $86673.32</t>
    <phoneticPr fontId="13" type="noConversion"/>
  </si>
  <si>
    <t>10/29-11/1-11/3 paid7797.78</t>
    <phoneticPr fontId="13" type="noConversion"/>
  </si>
  <si>
    <t>10/29-11/1-11/3 paid 496.18</t>
    <phoneticPr fontId="13" type="noConversion"/>
  </si>
  <si>
    <t>10/29-11/1-11/3 paid$922.3</t>
    <phoneticPr fontId="13" type="noConversion"/>
  </si>
  <si>
    <t>10/29-11/1-11/3 paid $17676.50</t>
    <phoneticPr fontId="13" type="noConversion"/>
  </si>
  <si>
    <t>10/11paid $38322.73</t>
    <phoneticPr fontId="13" type="noConversion"/>
  </si>
  <si>
    <t>10/11paid $6171.82</t>
    <phoneticPr fontId="13" type="noConversion"/>
  </si>
  <si>
    <t>10/29-11/1-11/3 paid $43081.60</t>
    <phoneticPr fontId="13" type="noConversion"/>
  </si>
  <si>
    <t>INV2085</t>
    <phoneticPr fontId="14" type="noConversion"/>
  </si>
  <si>
    <t>10/15 PAID$18032.48</t>
    <phoneticPr fontId="13" type="noConversion"/>
  </si>
  <si>
    <t>INV2087</t>
    <phoneticPr fontId="14" type="noConversion"/>
  </si>
  <si>
    <t>INV 2086</t>
    <phoneticPr fontId="14" type="noConversion"/>
  </si>
  <si>
    <t>INV2093</t>
    <phoneticPr fontId="13" type="noConversion"/>
  </si>
  <si>
    <t>INV2091</t>
    <phoneticPr fontId="13" type="noConversion"/>
  </si>
</sst>
</file>

<file path=xl/styles.xml><?xml version="1.0" encoding="utf-8"?>
<styleSheet xmlns="http://schemas.openxmlformats.org/spreadsheetml/2006/main">
  <numFmts count="6">
    <numFmt numFmtId="176" formatCode="&quot;US$&quot;#,##0.00;\-&quot;US$&quot;#,##0.00"/>
    <numFmt numFmtId="177" formatCode="&quot;US$&quot;#,##0.00_);[Red]\(&quot;US$&quot;#,##0.00\)"/>
    <numFmt numFmtId="178" formatCode="#&quot;PCS&quot;"/>
    <numFmt numFmtId="179" formatCode="&quot;US$&quot;#,##0.000_);[Red]\(&quot;US$&quot;#,##0.000\)"/>
    <numFmt numFmtId="180" formatCode="#,##0.00_);[Red]\(#,##0.00\)"/>
    <numFmt numFmtId="181" formatCode="0.00_ "/>
  </numFmts>
  <fonts count="21">
    <font>
      <sz val="11"/>
      <color indexed="8"/>
      <name val="宋体"/>
      <charset val="134"/>
    </font>
    <font>
      <sz val="12"/>
      <color indexed="8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11"/>
      <color indexed="8"/>
      <name val="Arial Unicode MS"/>
      <family val="2"/>
      <charset val="134"/>
    </font>
    <font>
      <sz val="28"/>
      <color indexed="8"/>
      <name val="Arial Unicode MS"/>
      <family val="2"/>
      <charset val="134"/>
    </font>
    <font>
      <sz val="10"/>
      <name val="Times New Roman"/>
      <family val="1"/>
    </font>
    <font>
      <sz val="11"/>
      <name val="Arial Unicode MS"/>
      <family val="2"/>
      <charset val="134"/>
    </font>
    <font>
      <sz val="11"/>
      <color rgb="FFFF0000"/>
      <name val="Arial Unicode MS"/>
      <family val="2"/>
      <charset val="134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name val="Arial Unicode MS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Arial Unicode MS"/>
      <family val="2"/>
      <charset val="134"/>
    </font>
    <font>
      <sz val="11"/>
      <color indexed="8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8"/>
      <color indexed="8"/>
      <name val="Arial Unicode MS"/>
      <family val="2"/>
      <charset val="134"/>
    </font>
    <font>
      <sz val="8"/>
      <color rgb="FF000000"/>
      <name val="Arial Unicode MS"/>
      <family val="2"/>
      <charset val="134"/>
    </font>
    <font>
      <sz val="8"/>
      <name val="Arial Unicode MS"/>
      <family val="2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177" fontId="3" fillId="0" borderId="0" xfId="0" applyNumberFormat="1" applyFont="1">
      <alignment vertical="center"/>
    </xf>
    <xf numFmtId="177" fontId="3" fillId="0" borderId="0" xfId="0" applyNumberFormat="1" applyFont="1" applyAlignment="1">
      <alignment horizontal="center" vertical="center"/>
    </xf>
    <xf numFmtId="177" fontId="3" fillId="2" borderId="0" xfId="0" applyNumberFormat="1" applyFont="1" applyFill="1">
      <alignment vertical="center"/>
    </xf>
    <xf numFmtId="176" fontId="3" fillId="0" borderId="0" xfId="0" applyNumberFormat="1" applyFont="1">
      <alignment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77" fontId="1" fillId="3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/>
    </xf>
    <xf numFmtId="178" fontId="2" fillId="0" borderId="6" xfId="0" applyNumberFormat="1" applyFont="1" applyFill="1" applyBorder="1" applyAlignment="1">
      <alignment horizontal="center" vertical="center"/>
    </xf>
    <xf numFmtId="179" fontId="2" fillId="0" borderId="6" xfId="0" applyNumberFormat="1" applyFont="1" applyFill="1" applyBorder="1" applyAlignment="1">
      <alignment horizontal="center" vertical="center"/>
    </xf>
    <xf numFmtId="178" fontId="2" fillId="0" borderId="6" xfId="0" applyNumberFormat="1" applyFont="1" applyBorder="1">
      <alignment vertical="center"/>
    </xf>
    <xf numFmtId="179" fontId="2" fillId="0" borderId="6" xfId="0" applyNumberFormat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4" fontId="5" fillId="0" borderId="8" xfId="0" applyNumberFormat="1" applyFont="1" applyFill="1" applyBorder="1" applyAlignment="1">
      <alignment horizontal="center"/>
    </xf>
    <xf numFmtId="0" fontId="5" fillId="0" borderId="6" xfId="0" applyFont="1" applyFill="1" applyBorder="1" applyAlignment="1"/>
    <xf numFmtId="14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center"/>
    </xf>
    <xf numFmtId="177" fontId="1" fillId="2" borderId="3" xfId="0" applyNumberFormat="1" applyFont="1" applyFill="1" applyBorder="1" applyAlignment="1">
      <alignment horizontal="center" vertical="center" wrapText="1"/>
    </xf>
    <xf numFmtId="176" fontId="1" fillId="3" borderId="3" xfId="0" applyNumberFormat="1" applyFont="1" applyFill="1" applyBorder="1" applyAlignment="1">
      <alignment horizontal="center" vertical="center" wrapText="1"/>
    </xf>
    <xf numFmtId="177" fontId="2" fillId="0" borderId="5" xfId="0" applyNumberFormat="1" applyFont="1" applyFill="1" applyBorder="1" applyAlignment="1">
      <alignment horizontal="center" vertical="center"/>
    </xf>
    <xf numFmtId="179" fontId="2" fillId="2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176" fontId="6" fillId="0" borderId="6" xfId="0" applyNumberFormat="1" applyFont="1" applyFill="1" applyBorder="1">
      <alignment vertical="center"/>
    </xf>
    <xf numFmtId="0" fontId="3" fillId="0" borderId="6" xfId="0" applyFont="1" applyFill="1" applyBorder="1">
      <alignment vertical="center"/>
    </xf>
    <xf numFmtId="176" fontId="3" fillId="0" borderId="6" xfId="0" applyNumberFormat="1" applyFont="1" applyFill="1" applyBorder="1">
      <alignment vertical="center"/>
    </xf>
    <xf numFmtId="177" fontId="2" fillId="2" borderId="6" xfId="0" applyNumberFormat="1" applyFont="1" applyFill="1" applyBorder="1" applyAlignment="1">
      <alignment horizontal="center" vertical="center"/>
    </xf>
    <xf numFmtId="0" fontId="6" fillId="0" borderId="6" xfId="0" applyFont="1" applyFill="1" applyBorder="1">
      <alignment vertical="center"/>
    </xf>
    <xf numFmtId="176" fontId="7" fillId="0" borderId="6" xfId="0" applyNumberFormat="1" applyFont="1" applyFill="1" applyBorder="1">
      <alignment vertical="center"/>
    </xf>
    <xf numFmtId="0" fontId="7" fillId="0" borderId="6" xfId="0" applyFont="1" applyFill="1" applyBorder="1" applyAlignment="1">
      <alignment vertical="center" wrapText="1"/>
    </xf>
    <xf numFmtId="176" fontId="7" fillId="0" borderId="6" xfId="0" applyNumberFormat="1" applyFont="1" applyFill="1" applyBorder="1" applyAlignment="1">
      <alignment vertical="center" wrapText="1"/>
    </xf>
    <xf numFmtId="177" fontId="3" fillId="5" borderId="0" xfId="0" applyNumberFormat="1" applyFont="1" applyFill="1">
      <alignment vertical="center"/>
    </xf>
    <xf numFmtId="0" fontId="3" fillId="0" borderId="0" xfId="0" applyFont="1" applyAlignment="1">
      <alignment horizontal="left" vertical="center"/>
    </xf>
    <xf numFmtId="0" fontId="5" fillId="0" borderId="6" xfId="0" applyNumberFormat="1" applyFont="1" applyFill="1" applyBorder="1" applyAlignment="1">
      <alignment horizontal="center"/>
    </xf>
    <xf numFmtId="0" fontId="8" fillId="0" borderId="6" xfId="0" applyFont="1" applyFill="1" applyBorder="1" applyAlignment="1"/>
    <xf numFmtId="14" fontId="8" fillId="0" borderId="6" xfId="0" applyNumberFormat="1" applyFont="1" applyFill="1" applyBorder="1" applyAlignment="1">
      <alignment horizontal="center"/>
    </xf>
    <xf numFmtId="14" fontId="8" fillId="0" borderId="6" xfId="0" applyNumberFormat="1" applyFont="1" applyFill="1" applyBorder="1" applyAlignment="1"/>
    <xf numFmtId="0" fontId="9" fillId="0" borderId="6" xfId="0" applyFont="1" applyFill="1" applyBorder="1" applyAlignment="1"/>
    <xf numFmtId="0" fontId="2" fillId="0" borderId="0" xfId="0" applyFont="1">
      <alignment vertical="center"/>
    </xf>
    <xf numFmtId="179" fontId="2" fillId="0" borderId="0" xfId="0" applyNumberFormat="1" applyFont="1" applyFill="1">
      <alignment vertical="center"/>
    </xf>
    <xf numFmtId="0" fontId="10" fillId="0" borderId="0" xfId="0" applyFont="1" applyFill="1" applyAlignment="1">
      <alignment horizontal="left"/>
    </xf>
    <xf numFmtId="0" fontId="11" fillId="0" borderId="6" xfId="0" applyFont="1" applyBorder="1">
      <alignment vertical="center"/>
    </xf>
    <xf numFmtId="14" fontId="11" fillId="0" borderId="6" xfId="0" applyNumberFormat="1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14" fontId="5" fillId="0" borderId="6" xfId="0" applyNumberFormat="1" applyFont="1" applyFill="1" applyBorder="1" applyAlignment="1">
      <alignment horizontal="center"/>
    </xf>
    <xf numFmtId="14" fontId="5" fillId="0" borderId="6" xfId="0" applyNumberFormat="1" applyFont="1" applyFill="1" applyBorder="1" applyAlignment="1"/>
    <xf numFmtId="14" fontId="11" fillId="0" borderId="6" xfId="0" applyNumberFormat="1" applyFont="1" applyBorder="1">
      <alignment vertical="center"/>
    </xf>
    <xf numFmtId="0" fontId="9" fillId="0" borderId="6" xfId="0" applyFont="1" applyBorder="1" applyAlignment="1"/>
    <xf numFmtId="0" fontId="5" fillId="0" borderId="6" xfId="0" applyNumberFormat="1" applyFont="1" applyFill="1" applyBorder="1" applyAlignment="1">
      <alignment horizontal="left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177" fontId="2" fillId="0" borderId="5" xfId="0" quotePrefix="1" applyNumberFormat="1" applyFont="1" applyFill="1" applyBorder="1" applyAlignment="1">
      <alignment horizontal="center" vertical="center"/>
    </xf>
    <xf numFmtId="176" fontId="12" fillId="4" borderId="6" xfId="0" applyNumberFormat="1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6" fillId="0" borderId="0" xfId="0" applyFont="1">
      <alignment vertical="center"/>
    </xf>
    <xf numFmtId="180" fontId="6" fillId="0" borderId="0" xfId="0" applyNumberFormat="1" applyFont="1">
      <alignment vertical="center"/>
    </xf>
    <xf numFmtId="176" fontId="7" fillId="4" borderId="6" xfId="0" applyNumberFormat="1" applyFont="1" applyFill="1" applyBorder="1">
      <alignment vertical="center"/>
    </xf>
    <xf numFmtId="0" fontId="12" fillId="4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2" fillId="4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177" fontId="12" fillId="0" borderId="6" xfId="0" applyNumberFormat="1" applyFont="1" applyFill="1" applyBorder="1" applyAlignment="1">
      <alignment horizontal="center" vertical="center"/>
    </xf>
    <xf numFmtId="179" fontId="12" fillId="2" borderId="6" xfId="0" applyNumberFormat="1" applyFont="1" applyFill="1" applyBorder="1" applyAlignment="1">
      <alignment horizontal="center" vertical="center"/>
    </xf>
    <xf numFmtId="179" fontId="18" fillId="0" borderId="0" xfId="0" applyNumberFormat="1" applyFont="1">
      <alignment vertical="center"/>
    </xf>
    <xf numFmtId="181" fontId="2" fillId="0" borderId="0" xfId="0" applyNumberFormat="1" applyFont="1" applyFill="1">
      <alignment vertical="center"/>
    </xf>
    <xf numFmtId="181" fontId="3" fillId="0" borderId="0" xfId="0" applyNumberFormat="1" applyFont="1">
      <alignment vertical="center"/>
    </xf>
    <xf numFmtId="176" fontId="6" fillId="4" borderId="6" xfId="0" applyNumberFormat="1" applyFont="1" applyFill="1" applyBorder="1">
      <alignment vertical="center"/>
    </xf>
    <xf numFmtId="0" fontId="18" fillId="0" borderId="0" xfId="0" applyFont="1">
      <alignment vertical="center"/>
    </xf>
    <xf numFmtId="0" fontId="18" fillId="0" borderId="0" xfId="0" applyFont="1" applyFill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Fill="1" applyAlignment="1">
      <alignment vertical="center"/>
    </xf>
    <xf numFmtId="0" fontId="19" fillId="0" borderId="0" xfId="0" applyFont="1" applyFill="1">
      <alignment vertical="center"/>
    </xf>
    <xf numFmtId="176" fontId="6" fillId="4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/>
    </xf>
    <xf numFmtId="176" fontId="6" fillId="4" borderId="6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/>
    </xf>
    <xf numFmtId="0" fontId="20" fillId="6" borderId="0" xfId="0" applyFont="1" applyFill="1" applyAlignment="1">
      <alignment vertical="center"/>
    </xf>
    <xf numFmtId="0" fontId="20" fillId="0" borderId="0" xfId="0" applyFont="1" applyFill="1">
      <alignment vertical="center"/>
    </xf>
    <xf numFmtId="0" fontId="20" fillId="0" borderId="0" xfId="0" applyFont="1" applyAlignment="1">
      <alignment vertical="center"/>
    </xf>
    <xf numFmtId="176" fontId="20" fillId="4" borderId="6" xfId="0" applyNumberFormat="1" applyFont="1" applyFill="1" applyBorder="1">
      <alignment vertical="center"/>
    </xf>
    <xf numFmtId="0" fontId="20" fillId="6" borderId="0" xfId="0" applyFont="1" applyFill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6" fillId="4" borderId="6" xfId="0" applyFont="1" applyFill="1" applyBorder="1">
      <alignment vertical="center"/>
    </xf>
  </cellXfs>
  <cellStyles count="1">
    <cellStyle name="常规" xfId="0" builtinId="0"/>
  </cellStyles>
  <dxfs count="0"/>
  <tableStyles count="0" defaultTableStyle="TableStyleMedium9"/>
  <colors>
    <mruColors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5"/>
  </sheetPr>
  <dimension ref="A1:U274"/>
  <sheetViews>
    <sheetView tabSelected="1" topLeftCell="I2" zoomScale="80" zoomScaleNormal="80" workbookViewId="0">
      <selection activeCell="P32" sqref="P32"/>
    </sheetView>
  </sheetViews>
  <sheetFormatPr defaultColWidth="9" defaultRowHeight="16.5"/>
  <cols>
    <col min="1" max="1" width="15.875" style="3" customWidth="1"/>
    <col min="2" max="2" width="19.5" style="4" customWidth="1"/>
    <col min="3" max="3" width="13.5" style="3" customWidth="1"/>
    <col min="4" max="4" width="7.625" style="3" customWidth="1"/>
    <col min="5" max="5" width="4.75" style="3" customWidth="1"/>
    <col min="6" max="6" width="5.875" style="3" customWidth="1"/>
    <col min="7" max="7" width="12.25" style="3" customWidth="1"/>
    <col min="8" max="8" width="16.25" style="5" customWidth="1"/>
    <col min="9" max="9" width="22.125" style="6" customWidth="1"/>
    <col min="10" max="10" width="13.375" style="3" customWidth="1"/>
    <col min="11" max="11" width="15.125" style="3" customWidth="1"/>
    <col min="12" max="12" width="11.875" style="5" customWidth="1"/>
    <col min="13" max="13" width="12.625" style="5" customWidth="1"/>
    <col min="14" max="14" width="16.5" style="7" customWidth="1"/>
    <col min="15" max="15" width="18.5" style="3" customWidth="1"/>
    <col min="16" max="16" width="21.375" style="8" customWidth="1"/>
    <col min="17" max="17" width="16.75" style="3" customWidth="1"/>
    <col min="18" max="18" width="24.5" style="3" customWidth="1"/>
    <col min="19" max="19" width="14.25" style="3" customWidth="1"/>
    <col min="20" max="20" width="9" style="3"/>
    <col min="21" max="21" width="12.125" style="3" customWidth="1"/>
    <col min="22" max="16384" width="9" style="3"/>
  </cols>
  <sheetData>
    <row r="1" spans="1:21" ht="35.25" hidden="1" customHeight="1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3">
        <v>114192.04</v>
      </c>
    </row>
    <row r="2" spans="1:21" s="1" customFormat="1" ht="35.25" customHeight="1">
      <c r="A2" s="9" t="s">
        <v>1</v>
      </c>
      <c r="B2" s="10" t="s">
        <v>2</v>
      </c>
      <c r="C2" s="10" t="s">
        <v>3</v>
      </c>
      <c r="D2" s="10" t="s">
        <v>4</v>
      </c>
      <c r="E2" s="87" t="s">
        <v>5</v>
      </c>
      <c r="F2" s="88"/>
      <c r="G2" s="10" t="s">
        <v>6</v>
      </c>
      <c r="H2" s="11" t="s">
        <v>7</v>
      </c>
      <c r="I2" s="11" t="s">
        <v>8</v>
      </c>
      <c r="J2" s="10" t="s">
        <v>9</v>
      </c>
      <c r="K2" s="10" t="s">
        <v>10</v>
      </c>
      <c r="L2" s="11" t="s">
        <v>11</v>
      </c>
      <c r="M2" s="11" t="s">
        <v>12</v>
      </c>
      <c r="N2" s="25" t="s">
        <v>13</v>
      </c>
      <c r="O2" s="10" t="s">
        <v>14</v>
      </c>
      <c r="P2" s="26" t="s">
        <v>15</v>
      </c>
    </row>
    <row r="3" spans="1:21" s="2" customFormat="1" ht="17.100000000000001" customHeight="1">
      <c r="A3" s="12" t="s">
        <v>16</v>
      </c>
      <c r="B3" s="13" t="s">
        <v>17</v>
      </c>
      <c r="C3" s="14">
        <v>44263</v>
      </c>
      <c r="D3" s="12" t="s">
        <v>18</v>
      </c>
      <c r="E3" s="12" t="s">
        <v>19</v>
      </c>
      <c r="F3" s="12" t="s">
        <v>20</v>
      </c>
      <c r="G3" s="15">
        <v>24250</v>
      </c>
      <c r="H3" s="16">
        <v>101242.97</v>
      </c>
      <c r="I3" s="27" t="s">
        <v>21</v>
      </c>
      <c r="J3" s="12" t="s">
        <v>22</v>
      </c>
      <c r="K3" s="14">
        <v>44349</v>
      </c>
      <c r="L3" s="20">
        <v>0</v>
      </c>
      <c r="M3" s="20">
        <v>0</v>
      </c>
      <c r="N3" s="28">
        <f>H3-L3+M3</f>
        <v>101242.97</v>
      </c>
      <c r="O3" s="67" t="s">
        <v>154</v>
      </c>
      <c r="P3" s="61" t="s">
        <v>155</v>
      </c>
      <c r="Q3" s="77" t="s">
        <v>180</v>
      </c>
      <c r="R3" s="2" t="s">
        <v>23</v>
      </c>
      <c r="S3" s="46">
        <f>N3-96445.28-4797.69</f>
        <v>0</v>
      </c>
    </row>
    <row r="4" spans="1:21" s="2" customFormat="1" ht="17.100000000000001" customHeight="1">
      <c r="A4" s="12" t="s">
        <v>24</v>
      </c>
      <c r="B4" s="13" t="s">
        <v>25</v>
      </c>
      <c r="C4" s="14">
        <v>44287</v>
      </c>
      <c r="D4" s="12" t="s">
        <v>18</v>
      </c>
      <c r="E4" s="12" t="s">
        <v>19</v>
      </c>
      <c r="F4" s="12" t="s">
        <v>20</v>
      </c>
      <c r="G4" s="15">
        <v>42202</v>
      </c>
      <c r="H4" s="16">
        <v>111203.65</v>
      </c>
      <c r="I4" s="27" t="s">
        <v>26</v>
      </c>
      <c r="J4" s="12" t="s">
        <v>27</v>
      </c>
      <c r="K4" s="14">
        <v>44372</v>
      </c>
      <c r="L4" s="20">
        <v>0</v>
      </c>
      <c r="M4" s="20">
        <v>0</v>
      </c>
      <c r="N4" s="28">
        <f t="shared" ref="N4:N9" si="0">H4-L4+M4</f>
        <v>111203.65</v>
      </c>
      <c r="O4" s="67" t="s">
        <v>156</v>
      </c>
      <c r="P4" s="61" t="s">
        <v>157</v>
      </c>
      <c r="Q4" s="77" t="s">
        <v>28</v>
      </c>
      <c r="R4" s="2" t="s">
        <v>23</v>
      </c>
      <c r="S4" s="46">
        <f>N4-81579.7-29623.95</f>
        <v>0</v>
      </c>
    </row>
    <row r="5" spans="1:21" s="2" customFormat="1" ht="17.100000000000001" customHeight="1">
      <c r="A5" s="12" t="s">
        <v>29</v>
      </c>
      <c r="B5" s="13" t="s">
        <v>30</v>
      </c>
      <c r="C5" s="14">
        <v>44282</v>
      </c>
      <c r="D5" s="12" t="s">
        <v>18</v>
      </c>
      <c r="E5" s="12" t="s">
        <v>19</v>
      </c>
      <c r="F5" s="12" t="s">
        <v>20</v>
      </c>
      <c r="G5" s="15">
        <v>400</v>
      </c>
      <c r="H5" s="16">
        <v>1405</v>
      </c>
      <c r="I5" s="27" t="s">
        <v>31</v>
      </c>
      <c r="J5" s="12" t="s">
        <v>32</v>
      </c>
      <c r="K5" s="14">
        <v>44370</v>
      </c>
      <c r="L5" s="20">
        <v>0</v>
      </c>
      <c r="M5" s="20">
        <v>0</v>
      </c>
      <c r="N5" s="28">
        <f t="shared" si="0"/>
        <v>1405</v>
      </c>
      <c r="O5" s="68"/>
      <c r="P5" s="62"/>
      <c r="Q5" s="77" t="s">
        <v>33</v>
      </c>
      <c r="R5" s="2" t="s">
        <v>23</v>
      </c>
    </row>
    <row r="6" spans="1:21" s="2" customFormat="1" ht="17.100000000000001" customHeight="1">
      <c r="A6" s="12" t="s">
        <v>34</v>
      </c>
      <c r="B6" s="13" t="s">
        <v>35</v>
      </c>
      <c r="C6" s="14">
        <v>44284</v>
      </c>
      <c r="D6" s="12" t="s">
        <v>18</v>
      </c>
      <c r="E6" s="12" t="s">
        <v>19</v>
      </c>
      <c r="F6" s="12" t="s">
        <v>20</v>
      </c>
      <c r="G6" s="17">
        <v>1400</v>
      </c>
      <c r="H6" s="18">
        <v>5212.5</v>
      </c>
      <c r="I6" s="27" t="s">
        <v>36</v>
      </c>
      <c r="J6" s="12" t="s">
        <v>32</v>
      </c>
      <c r="K6" s="14">
        <v>44370</v>
      </c>
      <c r="L6" s="20">
        <v>0</v>
      </c>
      <c r="M6" s="20">
        <v>0</v>
      </c>
      <c r="N6" s="28">
        <f t="shared" si="0"/>
        <v>5212.5</v>
      </c>
      <c r="O6" s="67" t="s">
        <v>37</v>
      </c>
      <c r="P6" s="61"/>
      <c r="Q6" s="78" t="s">
        <v>38</v>
      </c>
      <c r="R6" s="2" t="s">
        <v>23</v>
      </c>
    </row>
    <row r="7" spans="1:21" s="2" customFormat="1" ht="24.95" customHeight="1">
      <c r="A7" s="12" t="s">
        <v>39</v>
      </c>
      <c r="B7" s="19" t="s">
        <v>40</v>
      </c>
      <c r="C7" s="14">
        <v>44331</v>
      </c>
      <c r="D7" s="12" t="s">
        <v>18</v>
      </c>
      <c r="E7" s="12" t="s">
        <v>19</v>
      </c>
      <c r="F7" s="12" t="s">
        <v>20</v>
      </c>
      <c r="G7" s="17">
        <v>3750</v>
      </c>
      <c r="H7" s="18">
        <v>15052.25</v>
      </c>
      <c r="I7" s="27" t="s">
        <v>41</v>
      </c>
      <c r="J7" s="12" t="s">
        <v>27</v>
      </c>
      <c r="K7" s="14">
        <v>44417</v>
      </c>
      <c r="L7" s="20">
        <v>0</v>
      </c>
      <c r="M7" s="20">
        <v>0</v>
      </c>
      <c r="N7" s="28">
        <f t="shared" si="0"/>
        <v>15052.25</v>
      </c>
      <c r="O7" s="67" t="s">
        <v>158</v>
      </c>
      <c r="P7" s="61"/>
      <c r="Q7" s="79" t="s">
        <v>181</v>
      </c>
      <c r="R7" s="2" t="s">
        <v>23</v>
      </c>
    </row>
    <row r="8" spans="1:21" s="2" customFormat="1" ht="17.100000000000001" customHeight="1">
      <c r="A8" s="12" t="s">
        <v>42</v>
      </c>
      <c r="B8" s="13" t="s">
        <v>43</v>
      </c>
      <c r="C8" s="14">
        <v>44349</v>
      </c>
      <c r="D8" s="12" t="s">
        <v>18</v>
      </c>
      <c r="E8" s="12" t="s">
        <v>19</v>
      </c>
      <c r="F8" s="12" t="s">
        <v>20</v>
      </c>
      <c r="G8" s="15">
        <v>41500</v>
      </c>
      <c r="H8" s="18">
        <v>60142.5</v>
      </c>
      <c r="I8" s="27" t="s">
        <v>44</v>
      </c>
      <c r="J8" s="12" t="s">
        <v>32</v>
      </c>
      <c r="K8" s="14">
        <v>44438</v>
      </c>
      <c r="L8" s="20">
        <v>0</v>
      </c>
      <c r="M8" s="20">
        <v>0</v>
      </c>
      <c r="N8" s="28">
        <f t="shared" si="0"/>
        <v>60142.5</v>
      </c>
      <c r="O8" s="67" t="s">
        <v>193</v>
      </c>
      <c r="P8" s="61"/>
      <c r="Q8" s="78" t="s">
        <v>45</v>
      </c>
      <c r="R8" s="2" t="s">
        <v>23</v>
      </c>
    </row>
    <row r="9" spans="1:21" s="2" customFormat="1" ht="17.100000000000001" customHeight="1">
      <c r="A9" s="12" t="s">
        <v>46</v>
      </c>
      <c r="B9" s="13" t="s">
        <v>47</v>
      </c>
      <c r="C9" s="14">
        <v>44343</v>
      </c>
      <c r="D9" s="12" t="s">
        <v>18</v>
      </c>
      <c r="E9" s="12" t="s">
        <v>19</v>
      </c>
      <c r="F9" s="12" t="s">
        <v>20</v>
      </c>
      <c r="G9" s="15">
        <v>61200</v>
      </c>
      <c r="H9" s="16">
        <v>85062</v>
      </c>
      <c r="I9" s="27" t="s">
        <v>48</v>
      </c>
      <c r="J9" s="12" t="s">
        <v>32</v>
      </c>
      <c r="K9" s="14">
        <v>44438</v>
      </c>
      <c r="L9" s="20">
        <v>0</v>
      </c>
      <c r="M9" s="20">
        <v>0</v>
      </c>
      <c r="N9" s="28">
        <f t="shared" si="0"/>
        <v>85062</v>
      </c>
      <c r="O9" s="69" t="s">
        <v>159</v>
      </c>
      <c r="P9" s="61" t="s">
        <v>177</v>
      </c>
      <c r="Q9" s="79" t="s">
        <v>182</v>
      </c>
      <c r="R9" s="2" t="s">
        <v>23</v>
      </c>
      <c r="U9" s="74"/>
    </row>
    <row r="10" spans="1:21" ht="17.100000000000001" customHeight="1">
      <c r="A10" s="12" t="s">
        <v>49</v>
      </c>
      <c r="B10" s="13" t="s">
        <v>50</v>
      </c>
      <c r="C10" s="14">
        <v>44346</v>
      </c>
      <c r="D10" s="12" t="s">
        <v>18</v>
      </c>
      <c r="E10" s="12" t="s">
        <v>19</v>
      </c>
      <c r="F10" s="12" t="s">
        <v>20</v>
      </c>
      <c r="G10" s="15">
        <v>12900</v>
      </c>
      <c r="H10" s="16">
        <v>58050.245000000003</v>
      </c>
      <c r="I10" s="27" t="s">
        <v>51</v>
      </c>
      <c r="J10" s="12" t="s">
        <v>32</v>
      </c>
      <c r="K10" s="14">
        <v>44440</v>
      </c>
      <c r="L10" s="20">
        <v>0</v>
      </c>
      <c r="M10" s="71">
        <v>-600</v>
      </c>
      <c r="N10" s="72">
        <f t="shared" ref="N10:N36" si="1">H10-L10+M10</f>
        <v>57450.245000000003</v>
      </c>
      <c r="O10" s="67" t="s">
        <v>178</v>
      </c>
      <c r="P10" s="82"/>
      <c r="Q10" s="80" t="s">
        <v>183</v>
      </c>
      <c r="R10" s="2" t="s">
        <v>176</v>
      </c>
      <c r="U10" s="75"/>
    </row>
    <row r="11" spans="1:21" ht="33" customHeight="1">
      <c r="A11" s="12" t="s">
        <v>52</v>
      </c>
      <c r="B11" s="13" t="s">
        <v>53</v>
      </c>
      <c r="C11" s="14">
        <v>44353</v>
      </c>
      <c r="D11" s="12" t="s">
        <v>18</v>
      </c>
      <c r="E11" s="12" t="s">
        <v>19</v>
      </c>
      <c r="F11" s="12" t="s">
        <v>20</v>
      </c>
      <c r="G11" s="15">
        <v>3770</v>
      </c>
      <c r="H11" s="16">
        <v>15497.004999999999</v>
      </c>
      <c r="I11" s="27" t="s">
        <v>54</v>
      </c>
      <c r="J11" s="12" t="s">
        <v>32</v>
      </c>
      <c r="K11" s="14">
        <v>44440</v>
      </c>
      <c r="L11" s="20">
        <v>0</v>
      </c>
      <c r="M11" s="20">
        <v>0</v>
      </c>
      <c r="N11" s="28">
        <f t="shared" si="1"/>
        <v>15497.004999999999</v>
      </c>
      <c r="O11" s="83" t="s">
        <v>160</v>
      </c>
      <c r="P11" s="82"/>
      <c r="Q11" s="78" t="s">
        <v>184</v>
      </c>
      <c r="U11" s="75"/>
    </row>
    <row r="12" spans="1:21" ht="32.1" customHeight="1">
      <c r="A12" s="12" t="s">
        <v>55</v>
      </c>
      <c r="B12" s="13" t="s">
        <v>56</v>
      </c>
      <c r="C12" s="14">
        <v>44358</v>
      </c>
      <c r="D12" s="12" t="s">
        <v>18</v>
      </c>
      <c r="E12" s="12" t="s">
        <v>19</v>
      </c>
      <c r="F12" s="12" t="s">
        <v>20</v>
      </c>
      <c r="G12" s="15">
        <v>30390</v>
      </c>
      <c r="H12" s="16">
        <v>86673.324999999997</v>
      </c>
      <c r="I12" s="60" t="s">
        <v>57</v>
      </c>
      <c r="J12" s="12" t="s">
        <v>27</v>
      </c>
      <c r="K12" s="14">
        <v>44445</v>
      </c>
      <c r="L12" s="20">
        <v>0</v>
      </c>
      <c r="M12" s="20">
        <v>0</v>
      </c>
      <c r="N12" s="28">
        <f t="shared" si="1"/>
        <v>86673.324999999997</v>
      </c>
      <c r="O12" s="89" t="s">
        <v>196</v>
      </c>
      <c r="P12" s="76"/>
      <c r="Q12" s="90" t="s">
        <v>58</v>
      </c>
      <c r="R12" s="5"/>
      <c r="U12" s="75"/>
    </row>
    <row r="13" spans="1:21" ht="17.100000000000001" customHeight="1">
      <c r="A13" s="12" t="s">
        <v>59</v>
      </c>
      <c r="B13" s="13" t="s">
        <v>60</v>
      </c>
      <c r="C13" s="14">
        <v>44368</v>
      </c>
      <c r="D13" s="12" t="s">
        <v>18</v>
      </c>
      <c r="E13" s="12" t="s">
        <v>19</v>
      </c>
      <c r="F13" s="12" t="s">
        <v>20</v>
      </c>
      <c r="G13" s="15">
        <v>150</v>
      </c>
      <c r="H13" s="16">
        <v>704.39499999999998</v>
      </c>
      <c r="I13" s="27" t="s">
        <v>61</v>
      </c>
      <c r="J13" s="12" t="s">
        <v>32</v>
      </c>
      <c r="K13" s="14">
        <v>44455</v>
      </c>
      <c r="L13" s="20">
        <v>0</v>
      </c>
      <c r="M13" s="20">
        <v>0</v>
      </c>
      <c r="N13" s="28">
        <f t="shared" si="1"/>
        <v>704.39499999999998</v>
      </c>
      <c r="O13" s="67" t="s">
        <v>161</v>
      </c>
      <c r="P13" s="76"/>
      <c r="Q13" s="91" t="s">
        <v>62</v>
      </c>
      <c r="R13" s="2" t="s">
        <v>23</v>
      </c>
      <c r="U13" s="75"/>
    </row>
    <row r="14" spans="1:21" ht="24.95" customHeight="1">
      <c r="A14" s="12" t="s">
        <v>63</v>
      </c>
      <c r="B14" s="13" t="s">
        <v>64</v>
      </c>
      <c r="C14" s="14">
        <v>44371</v>
      </c>
      <c r="D14" s="12" t="s">
        <v>18</v>
      </c>
      <c r="E14" s="12" t="s">
        <v>19</v>
      </c>
      <c r="F14" s="12" t="s">
        <v>20</v>
      </c>
      <c r="G14" s="15">
        <v>36190</v>
      </c>
      <c r="H14" s="16">
        <v>129280.63499999999</v>
      </c>
      <c r="I14" s="27" t="s">
        <v>65</v>
      </c>
      <c r="J14" s="12" t="s">
        <v>27</v>
      </c>
      <c r="K14" s="14">
        <v>44459</v>
      </c>
      <c r="L14" s="20">
        <v>0</v>
      </c>
      <c r="M14" s="20">
        <v>0</v>
      </c>
      <c r="N14" s="28">
        <f t="shared" si="1"/>
        <v>129280.63499999999</v>
      </c>
      <c r="O14" s="67" t="s">
        <v>194</v>
      </c>
      <c r="P14" s="76"/>
      <c r="Q14" s="92" t="s">
        <v>66</v>
      </c>
      <c r="R14" s="63" t="s">
        <v>23</v>
      </c>
      <c r="U14" s="75"/>
    </row>
    <row r="15" spans="1:21" ht="17.100000000000001" customHeight="1">
      <c r="A15" s="12" t="s">
        <v>67</v>
      </c>
      <c r="B15" s="13" t="s">
        <v>68</v>
      </c>
      <c r="C15" s="14">
        <v>44371</v>
      </c>
      <c r="D15" s="12" t="s">
        <v>18</v>
      </c>
      <c r="E15" s="12" t="s">
        <v>19</v>
      </c>
      <c r="F15" s="12" t="s">
        <v>20</v>
      </c>
      <c r="G15" s="15">
        <v>18500</v>
      </c>
      <c r="H15" s="16">
        <v>91887.884999999995</v>
      </c>
      <c r="I15" s="27" t="s">
        <v>69</v>
      </c>
      <c r="J15" s="12" t="s">
        <v>70</v>
      </c>
      <c r="K15" s="14">
        <v>44459</v>
      </c>
      <c r="L15" s="20">
        <v>0</v>
      </c>
      <c r="M15" s="20">
        <v>0</v>
      </c>
      <c r="N15" s="28">
        <f t="shared" si="1"/>
        <v>91887.884999999995</v>
      </c>
      <c r="O15" s="67" t="s">
        <v>195</v>
      </c>
      <c r="P15" s="93" t="s">
        <v>203</v>
      </c>
      <c r="Q15" s="94" t="s">
        <v>185</v>
      </c>
      <c r="R15" s="63" t="s">
        <v>162</v>
      </c>
      <c r="S15" s="73">
        <f>N15-48806.28</f>
        <v>43081.604999999996</v>
      </c>
      <c r="U15" s="75"/>
    </row>
    <row r="16" spans="1:21" ht="17.100000000000001" customHeight="1">
      <c r="A16" s="12" t="s">
        <v>71</v>
      </c>
      <c r="B16" s="13" t="s">
        <v>68</v>
      </c>
      <c r="C16" s="14">
        <v>44368</v>
      </c>
      <c r="D16" s="12" t="s">
        <v>18</v>
      </c>
      <c r="E16" s="12" t="s">
        <v>19</v>
      </c>
      <c r="F16" s="12" t="s">
        <v>20</v>
      </c>
      <c r="G16" s="15">
        <v>7794</v>
      </c>
      <c r="H16" s="16">
        <v>38322.730000000003</v>
      </c>
      <c r="I16" s="60" t="s">
        <v>72</v>
      </c>
      <c r="J16" s="12" t="s">
        <v>73</v>
      </c>
      <c r="K16" s="14">
        <v>44455</v>
      </c>
      <c r="L16" s="20">
        <v>0</v>
      </c>
      <c r="M16" s="20">
        <v>0</v>
      </c>
      <c r="N16" s="28">
        <f t="shared" si="1"/>
        <v>38322.730000000003</v>
      </c>
      <c r="O16" s="84" t="s">
        <v>201</v>
      </c>
      <c r="P16" s="66"/>
      <c r="Q16" s="95" t="s">
        <v>186</v>
      </c>
      <c r="R16" s="63" t="s">
        <v>23</v>
      </c>
      <c r="U16" s="75"/>
    </row>
    <row r="17" spans="1:21" ht="17.100000000000001" customHeight="1">
      <c r="A17" s="12" t="s">
        <v>74</v>
      </c>
      <c r="B17" s="13" t="s">
        <v>75</v>
      </c>
      <c r="C17" s="14">
        <v>44389</v>
      </c>
      <c r="D17" s="12" t="s">
        <v>18</v>
      </c>
      <c r="E17" s="12" t="s">
        <v>19</v>
      </c>
      <c r="F17" s="12" t="s">
        <v>20</v>
      </c>
      <c r="G17" s="15">
        <v>1700</v>
      </c>
      <c r="H17" s="16">
        <v>7797.7849999999999</v>
      </c>
      <c r="I17" s="27" t="s">
        <v>76</v>
      </c>
      <c r="J17" s="12" t="s">
        <v>32</v>
      </c>
      <c r="K17" s="14">
        <v>44474</v>
      </c>
      <c r="L17" s="20">
        <v>0</v>
      </c>
      <c r="M17" s="20">
        <v>0</v>
      </c>
      <c r="N17" s="28">
        <f t="shared" si="1"/>
        <v>7797.7849999999999</v>
      </c>
      <c r="O17" s="89" t="s">
        <v>197</v>
      </c>
      <c r="P17" s="76"/>
      <c r="Q17" s="94" t="s">
        <v>204</v>
      </c>
      <c r="R17" s="64" t="s">
        <v>163</v>
      </c>
      <c r="U17" s="75"/>
    </row>
    <row r="18" spans="1:21" ht="17.100000000000001" customHeight="1">
      <c r="A18" s="12" t="s">
        <v>77</v>
      </c>
      <c r="B18" s="13" t="s">
        <v>75</v>
      </c>
      <c r="C18" s="14">
        <v>44388</v>
      </c>
      <c r="D18" s="12" t="s">
        <v>18</v>
      </c>
      <c r="E18" s="12" t="s">
        <v>19</v>
      </c>
      <c r="F18" s="12" t="s">
        <v>20</v>
      </c>
      <c r="G18" s="15">
        <v>310</v>
      </c>
      <c r="H18" s="16">
        <v>1572.71</v>
      </c>
      <c r="I18" s="27" t="s">
        <v>78</v>
      </c>
      <c r="J18" s="12" t="s">
        <v>32</v>
      </c>
      <c r="K18" s="14">
        <v>44473</v>
      </c>
      <c r="L18" s="20">
        <v>0</v>
      </c>
      <c r="M18" s="20">
        <v>0</v>
      </c>
      <c r="N18" s="33">
        <f t="shared" si="1"/>
        <v>1572.71</v>
      </c>
      <c r="O18" s="67" t="s">
        <v>179</v>
      </c>
      <c r="P18" s="76"/>
      <c r="Q18" s="95" t="s">
        <v>164</v>
      </c>
      <c r="R18" s="63" t="s">
        <v>162</v>
      </c>
      <c r="U18" s="75"/>
    </row>
    <row r="19" spans="1:21" ht="17.100000000000001" customHeight="1">
      <c r="A19" s="12" t="s">
        <v>79</v>
      </c>
      <c r="B19" s="13" t="s">
        <v>75</v>
      </c>
      <c r="C19" s="14">
        <v>44392</v>
      </c>
      <c r="D19" s="12" t="s">
        <v>18</v>
      </c>
      <c r="E19" s="12" t="s">
        <v>19</v>
      </c>
      <c r="F19" s="12" t="s">
        <v>20</v>
      </c>
      <c r="G19" s="15">
        <v>1300</v>
      </c>
      <c r="H19" s="16">
        <v>6171.82</v>
      </c>
      <c r="I19" s="27" t="s">
        <v>80</v>
      </c>
      <c r="J19" s="12" t="s">
        <v>32</v>
      </c>
      <c r="K19" s="14">
        <v>44477</v>
      </c>
      <c r="L19" s="20">
        <v>0</v>
      </c>
      <c r="M19" s="20">
        <v>0</v>
      </c>
      <c r="N19" s="33">
        <f t="shared" si="1"/>
        <v>6171.82</v>
      </c>
      <c r="O19" s="84" t="s">
        <v>202</v>
      </c>
      <c r="P19" s="76"/>
      <c r="Q19" s="95" t="s">
        <v>165</v>
      </c>
      <c r="R19" s="63" t="s">
        <v>162</v>
      </c>
    </row>
    <row r="20" spans="1:21" ht="17.100000000000001" customHeight="1">
      <c r="A20" s="12" t="s">
        <v>81</v>
      </c>
      <c r="B20" s="13" t="s">
        <v>75</v>
      </c>
      <c r="C20" s="14">
        <v>44367</v>
      </c>
      <c r="D20" s="12" t="s">
        <v>18</v>
      </c>
      <c r="E20" s="12" t="s">
        <v>19</v>
      </c>
      <c r="F20" s="12" t="s">
        <v>20</v>
      </c>
      <c r="G20" s="15">
        <v>85</v>
      </c>
      <c r="H20" s="16">
        <v>496.18</v>
      </c>
      <c r="I20" s="27" t="s">
        <v>82</v>
      </c>
      <c r="J20" s="12" t="s">
        <v>32</v>
      </c>
      <c r="K20" s="14">
        <v>44454</v>
      </c>
      <c r="L20" s="20">
        <v>0</v>
      </c>
      <c r="M20" s="20">
        <v>0</v>
      </c>
      <c r="N20" s="33">
        <f t="shared" si="1"/>
        <v>496.18</v>
      </c>
      <c r="O20" s="89" t="s">
        <v>198</v>
      </c>
      <c r="P20" s="76"/>
      <c r="Q20" s="94" t="s">
        <v>187</v>
      </c>
      <c r="R20" s="63" t="s">
        <v>162</v>
      </c>
    </row>
    <row r="21" spans="1:21" ht="17.100000000000001" customHeight="1">
      <c r="A21" s="12" t="s">
        <v>83</v>
      </c>
      <c r="B21" s="13" t="s">
        <v>84</v>
      </c>
      <c r="C21" s="14">
        <v>44397</v>
      </c>
      <c r="D21" s="12" t="s">
        <v>18</v>
      </c>
      <c r="E21" s="12" t="s">
        <v>19</v>
      </c>
      <c r="F21" s="12" t="s">
        <v>20</v>
      </c>
      <c r="G21" s="15">
        <v>21000</v>
      </c>
      <c r="H21" s="16">
        <v>89814.925000000003</v>
      </c>
      <c r="I21" s="27" t="s">
        <v>85</v>
      </c>
      <c r="J21" s="12" t="s">
        <v>70</v>
      </c>
      <c r="K21" s="14">
        <v>44483</v>
      </c>
      <c r="L21" s="20">
        <v>0</v>
      </c>
      <c r="M21" s="20">
        <v>0</v>
      </c>
      <c r="N21" s="33">
        <f t="shared" si="1"/>
        <v>89814.925000000003</v>
      </c>
      <c r="O21" s="70"/>
      <c r="P21" s="30"/>
      <c r="Q21" s="96" t="s">
        <v>166</v>
      </c>
      <c r="R21" s="63" t="s">
        <v>162</v>
      </c>
    </row>
    <row r="22" spans="1:21" ht="27.95" customHeight="1">
      <c r="A22" s="12" t="s">
        <v>86</v>
      </c>
      <c r="B22" s="13" t="s">
        <v>87</v>
      </c>
      <c r="C22" s="14">
        <v>44402</v>
      </c>
      <c r="D22" s="12" t="s">
        <v>18</v>
      </c>
      <c r="E22" s="12" t="s">
        <v>19</v>
      </c>
      <c r="F22" s="12" t="s">
        <v>20</v>
      </c>
      <c r="G22" s="15">
        <v>4000</v>
      </c>
      <c r="H22" s="16">
        <v>18032.474999999999</v>
      </c>
      <c r="I22" s="27" t="s">
        <v>88</v>
      </c>
      <c r="J22" s="12" t="s">
        <v>32</v>
      </c>
      <c r="K22" s="14">
        <v>44488</v>
      </c>
      <c r="L22" s="20">
        <v>0</v>
      </c>
      <c r="M22" s="20">
        <v>0</v>
      </c>
      <c r="N22" s="33">
        <f t="shared" si="1"/>
        <v>18032.474999999999</v>
      </c>
      <c r="O22" s="67" t="s">
        <v>205</v>
      </c>
      <c r="P22" s="76"/>
      <c r="Q22" s="96" t="s">
        <v>206</v>
      </c>
      <c r="R22" s="63" t="s">
        <v>167</v>
      </c>
    </row>
    <row r="23" spans="1:21" ht="17.100000000000001" customHeight="1">
      <c r="A23" s="12" t="s">
        <v>89</v>
      </c>
      <c r="B23" s="13" t="s">
        <v>84</v>
      </c>
      <c r="C23" s="14">
        <v>44407</v>
      </c>
      <c r="D23" s="12" t="s">
        <v>18</v>
      </c>
      <c r="E23" s="12" t="s">
        <v>19</v>
      </c>
      <c r="F23" s="12" t="s">
        <v>20</v>
      </c>
      <c r="G23" s="15">
        <v>7170</v>
      </c>
      <c r="H23" s="16">
        <v>30638.82</v>
      </c>
      <c r="I23" s="27" t="s">
        <v>90</v>
      </c>
      <c r="J23" s="12" t="s">
        <v>32</v>
      </c>
      <c r="K23" s="14">
        <v>44493</v>
      </c>
      <c r="L23" s="20">
        <v>0</v>
      </c>
      <c r="M23" s="20">
        <v>0</v>
      </c>
      <c r="N23" s="33">
        <f t="shared" si="1"/>
        <v>30638.82</v>
      </c>
      <c r="O23" s="29"/>
      <c r="P23" s="30"/>
      <c r="Q23" s="95" t="s">
        <v>168</v>
      </c>
      <c r="R23" s="63" t="s">
        <v>162</v>
      </c>
    </row>
    <row r="24" spans="1:21">
      <c r="A24" s="12" t="s">
        <v>91</v>
      </c>
      <c r="B24" s="13" t="s">
        <v>84</v>
      </c>
      <c r="C24" s="14">
        <v>44405</v>
      </c>
      <c r="D24" s="12" t="s">
        <v>18</v>
      </c>
      <c r="E24" s="12" t="s">
        <v>19</v>
      </c>
      <c r="F24" s="12" t="s">
        <v>20</v>
      </c>
      <c r="G24" s="15">
        <v>210</v>
      </c>
      <c r="H24" s="16">
        <v>922.30499999999995</v>
      </c>
      <c r="I24" s="27" t="s">
        <v>92</v>
      </c>
      <c r="J24" s="12" t="s">
        <v>32</v>
      </c>
      <c r="K24" s="14">
        <v>44493</v>
      </c>
      <c r="L24" s="20">
        <v>0</v>
      </c>
      <c r="M24" s="20">
        <v>0</v>
      </c>
      <c r="N24" s="28">
        <f>H24-L24+M24</f>
        <v>922.30499999999995</v>
      </c>
      <c r="O24" s="89" t="s">
        <v>199</v>
      </c>
      <c r="P24" s="85"/>
      <c r="Q24" s="94" t="s">
        <v>207</v>
      </c>
      <c r="R24" s="65" t="s">
        <v>169</v>
      </c>
    </row>
    <row r="25" spans="1:21">
      <c r="A25" s="12" t="s">
        <v>93</v>
      </c>
      <c r="B25" s="13" t="s">
        <v>94</v>
      </c>
      <c r="C25" s="14">
        <v>44434</v>
      </c>
      <c r="D25" s="12" t="s">
        <v>18</v>
      </c>
      <c r="E25" s="12" t="s">
        <v>19</v>
      </c>
      <c r="F25" s="12" t="s">
        <v>20</v>
      </c>
      <c r="G25" s="15">
        <v>29500</v>
      </c>
      <c r="H25" s="16">
        <v>130414.92</v>
      </c>
      <c r="I25" s="27" t="s">
        <v>95</v>
      </c>
      <c r="J25" s="12" t="s">
        <v>27</v>
      </c>
      <c r="K25" s="14">
        <v>44522</v>
      </c>
      <c r="L25" s="20">
        <v>0</v>
      </c>
      <c r="M25" s="20">
        <v>0</v>
      </c>
      <c r="N25" s="33">
        <f t="shared" si="1"/>
        <v>130414.92</v>
      </c>
      <c r="O25" s="34"/>
      <c r="P25" s="30"/>
      <c r="Q25" s="91" t="s">
        <v>208</v>
      </c>
      <c r="R25" s="5" t="s">
        <v>174</v>
      </c>
    </row>
    <row r="26" spans="1:21" ht="30">
      <c r="A26" s="12" t="s">
        <v>96</v>
      </c>
      <c r="B26" s="13" t="s">
        <v>97</v>
      </c>
      <c r="C26" s="14">
        <v>44438</v>
      </c>
      <c r="D26" s="12" t="s">
        <v>18</v>
      </c>
      <c r="E26" s="12" t="s">
        <v>19</v>
      </c>
      <c r="F26" s="12" t="s">
        <v>20</v>
      </c>
      <c r="G26" s="15">
        <v>52500</v>
      </c>
      <c r="H26" s="16">
        <v>137261.60500000001</v>
      </c>
      <c r="I26" s="27" t="s">
        <v>98</v>
      </c>
      <c r="J26" s="12" t="s">
        <v>27</v>
      </c>
      <c r="K26" s="14">
        <v>44526</v>
      </c>
      <c r="L26" s="20">
        <v>0</v>
      </c>
      <c r="M26" s="20">
        <v>0</v>
      </c>
      <c r="N26" s="33">
        <f t="shared" si="1"/>
        <v>137261.60500000001</v>
      </c>
      <c r="O26" s="34"/>
      <c r="P26" s="30"/>
      <c r="Q26" s="91" t="s">
        <v>188</v>
      </c>
      <c r="R26" s="5" t="s">
        <v>174</v>
      </c>
    </row>
    <row r="27" spans="1:21">
      <c r="A27" s="12" t="s">
        <v>99</v>
      </c>
      <c r="B27" s="13" t="s">
        <v>100</v>
      </c>
      <c r="C27" s="14">
        <v>44430</v>
      </c>
      <c r="D27" s="12" t="s">
        <v>18</v>
      </c>
      <c r="E27" s="12" t="s">
        <v>19</v>
      </c>
      <c r="F27" s="12" t="s">
        <v>20</v>
      </c>
      <c r="G27" s="15">
        <v>8600</v>
      </c>
      <c r="H27" s="20">
        <v>17676.5</v>
      </c>
      <c r="I27" s="27" t="s">
        <v>101</v>
      </c>
      <c r="J27" s="12" t="s">
        <v>32</v>
      </c>
      <c r="K27" s="14">
        <v>44518</v>
      </c>
      <c r="L27" s="20">
        <v>0</v>
      </c>
      <c r="M27" s="20">
        <v>0</v>
      </c>
      <c r="N27" s="33">
        <f t="shared" si="1"/>
        <v>17676.5</v>
      </c>
      <c r="O27" s="97" t="s">
        <v>200</v>
      </c>
      <c r="P27" s="76"/>
      <c r="Q27" s="94" t="s">
        <v>209</v>
      </c>
      <c r="R27" s="5" t="s">
        <v>174</v>
      </c>
    </row>
    <row r="28" spans="1:21">
      <c r="A28" s="12" t="s">
        <v>102</v>
      </c>
      <c r="B28" s="13" t="s">
        <v>100</v>
      </c>
      <c r="C28" s="14">
        <v>44440</v>
      </c>
      <c r="D28" s="12" t="s">
        <v>18</v>
      </c>
      <c r="E28" s="12" t="s">
        <v>19</v>
      </c>
      <c r="F28" s="12" t="s">
        <v>20</v>
      </c>
      <c r="G28" s="15">
        <v>17860</v>
      </c>
      <c r="H28" s="20">
        <v>62590.48</v>
      </c>
      <c r="I28" s="27" t="s">
        <v>103</v>
      </c>
      <c r="J28" s="12" t="s">
        <v>32</v>
      </c>
      <c r="K28" s="14">
        <v>44527</v>
      </c>
      <c r="L28" s="20">
        <v>0</v>
      </c>
      <c r="M28" s="20">
        <v>0</v>
      </c>
      <c r="N28" s="33">
        <f t="shared" si="1"/>
        <v>62590.48</v>
      </c>
      <c r="O28" s="34"/>
      <c r="P28" s="30"/>
      <c r="Q28" s="78" t="s">
        <v>170</v>
      </c>
      <c r="R28" s="5" t="s">
        <v>174</v>
      </c>
    </row>
    <row r="29" spans="1:21" ht="30">
      <c r="A29" s="12" t="s">
        <v>104</v>
      </c>
      <c r="B29" s="13" t="s">
        <v>105</v>
      </c>
      <c r="C29" s="14">
        <v>44469</v>
      </c>
      <c r="D29" s="12" t="s">
        <v>18</v>
      </c>
      <c r="E29" s="12" t="s">
        <v>19</v>
      </c>
      <c r="F29" s="12" t="s">
        <v>20</v>
      </c>
      <c r="G29" s="15">
        <v>37200</v>
      </c>
      <c r="H29" s="20">
        <v>156590.99</v>
      </c>
      <c r="I29" s="27" t="s">
        <v>106</v>
      </c>
      <c r="J29" s="12" t="s">
        <v>27</v>
      </c>
      <c r="K29" s="14">
        <v>44554</v>
      </c>
      <c r="L29" s="20">
        <v>0</v>
      </c>
      <c r="M29" s="20">
        <v>0</v>
      </c>
      <c r="N29" s="33">
        <f t="shared" si="1"/>
        <v>156590.99</v>
      </c>
      <c r="O29" s="34"/>
      <c r="P29" s="30"/>
      <c r="Q29" s="81" t="s">
        <v>171</v>
      </c>
      <c r="R29" s="5" t="s">
        <v>174</v>
      </c>
    </row>
    <row r="30" spans="1:21">
      <c r="A30" s="12" t="s">
        <v>107</v>
      </c>
      <c r="B30" s="13" t="s">
        <v>108</v>
      </c>
      <c r="C30" s="14">
        <v>44452</v>
      </c>
      <c r="D30" s="12" t="s">
        <v>18</v>
      </c>
      <c r="E30" s="12" t="s">
        <v>19</v>
      </c>
      <c r="F30" s="12" t="s">
        <v>20</v>
      </c>
      <c r="G30" s="15">
        <v>2340</v>
      </c>
      <c r="H30" s="20">
        <v>3417.3</v>
      </c>
      <c r="I30" s="27" t="s">
        <v>109</v>
      </c>
      <c r="J30" s="12" t="s">
        <v>32</v>
      </c>
      <c r="K30" s="14">
        <v>44537</v>
      </c>
      <c r="L30" s="20">
        <v>0</v>
      </c>
      <c r="M30" s="20">
        <v>0</v>
      </c>
      <c r="N30" s="33">
        <f t="shared" si="1"/>
        <v>3417.3</v>
      </c>
      <c r="O30" s="34"/>
      <c r="P30" s="30"/>
      <c r="Q30" s="78" t="s">
        <v>172</v>
      </c>
      <c r="R30" s="5" t="s">
        <v>174</v>
      </c>
    </row>
    <row r="31" spans="1:21">
      <c r="A31" s="12" t="s">
        <v>110</v>
      </c>
      <c r="B31" s="13" t="s">
        <v>108</v>
      </c>
      <c r="C31" s="14">
        <v>44450</v>
      </c>
      <c r="D31" s="12" t="s">
        <v>18</v>
      </c>
      <c r="E31" s="12" t="s">
        <v>19</v>
      </c>
      <c r="F31" s="12" t="s">
        <v>20</v>
      </c>
      <c r="G31" s="15">
        <v>1800</v>
      </c>
      <c r="H31" s="20">
        <v>2601</v>
      </c>
      <c r="I31" s="27" t="s">
        <v>111</v>
      </c>
      <c r="J31" s="12" t="s">
        <v>32</v>
      </c>
      <c r="K31" s="14">
        <v>44535</v>
      </c>
      <c r="L31" s="20">
        <v>0</v>
      </c>
      <c r="M31" s="20">
        <v>0</v>
      </c>
      <c r="N31" s="33">
        <f t="shared" si="1"/>
        <v>2601</v>
      </c>
      <c r="O31" s="30"/>
      <c r="P31" s="35"/>
      <c r="Q31" s="77" t="s">
        <v>173</v>
      </c>
      <c r="R31" s="5" t="s">
        <v>174</v>
      </c>
    </row>
    <row r="32" spans="1:21">
      <c r="A32" s="12" t="s">
        <v>112</v>
      </c>
      <c r="B32" s="13" t="s">
        <v>113</v>
      </c>
      <c r="C32" s="14">
        <v>44462</v>
      </c>
      <c r="D32" s="12" t="s">
        <v>18</v>
      </c>
      <c r="E32" s="12" t="s">
        <v>19</v>
      </c>
      <c r="F32" s="12" t="s">
        <v>20</v>
      </c>
      <c r="G32" s="15">
        <v>1200</v>
      </c>
      <c r="H32" s="20">
        <v>5787.5</v>
      </c>
      <c r="I32" s="27" t="s">
        <v>114</v>
      </c>
      <c r="J32" s="12" t="s">
        <v>32</v>
      </c>
      <c r="K32" s="14">
        <v>44547</v>
      </c>
      <c r="L32" s="20">
        <v>0</v>
      </c>
      <c r="M32" s="20">
        <v>0</v>
      </c>
      <c r="N32" s="33">
        <f t="shared" si="1"/>
        <v>5787.5</v>
      </c>
      <c r="O32" s="36"/>
      <c r="P32" s="37"/>
      <c r="Q32" s="77" t="s">
        <v>189</v>
      </c>
      <c r="R32" s="5" t="s">
        <v>174</v>
      </c>
    </row>
    <row r="33" spans="1:18">
      <c r="A33" s="12" t="s">
        <v>115</v>
      </c>
      <c r="B33" s="13" t="s">
        <v>113</v>
      </c>
      <c r="C33" s="14">
        <v>44462</v>
      </c>
      <c r="D33" s="12" t="s">
        <v>18</v>
      </c>
      <c r="E33" s="12" t="s">
        <v>19</v>
      </c>
      <c r="F33" s="12" t="s">
        <v>20</v>
      </c>
      <c r="G33" s="15">
        <v>15775</v>
      </c>
      <c r="H33" s="20">
        <v>73051.350000000006</v>
      </c>
      <c r="I33" s="27" t="s">
        <v>116</v>
      </c>
      <c r="J33" s="12" t="s">
        <v>27</v>
      </c>
      <c r="K33" s="14">
        <v>44547</v>
      </c>
      <c r="L33" s="20">
        <v>0</v>
      </c>
      <c r="M33" s="20">
        <v>0</v>
      </c>
      <c r="N33" s="33">
        <f t="shared" si="1"/>
        <v>73051.350000000006</v>
      </c>
      <c r="O33" s="31"/>
      <c r="P33" s="32"/>
      <c r="Q33" s="77" t="s">
        <v>190</v>
      </c>
      <c r="R33" s="5" t="s">
        <v>174</v>
      </c>
    </row>
    <row r="34" spans="1:18">
      <c r="A34" s="12" t="s">
        <v>117</v>
      </c>
      <c r="B34" s="13" t="s">
        <v>113</v>
      </c>
      <c r="C34" s="14">
        <v>44469</v>
      </c>
      <c r="D34" s="12" t="s">
        <v>18</v>
      </c>
      <c r="E34" s="12" t="s">
        <v>19</v>
      </c>
      <c r="F34" s="12" t="s">
        <v>20</v>
      </c>
      <c r="G34" s="15">
        <v>17278</v>
      </c>
      <c r="H34" s="20">
        <v>79348.69</v>
      </c>
      <c r="I34" s="27" t="s">
        <v>118</v>
      </c>
      <c r="J34" s="12" t="s">
        <v>32</v>
      </c>
      <c r="K34" s="14">
        <v>44554</v>
      </c>
      <c r="L34" s="20">
        <v>0</v>
      </c>
      <c r="M34" s="20">
        <v>0</v>
      </c>
      <c r="N34" s="33">
        <f t="shared" si="1"/>
        <v>79348.69</v>
      </c>
      <c r="O34" s="31"/>
      <c r="P34" s="32"/>
      <c r="Q34" s="77" t="s">
        <v>175</v>
      </c>
      <c r="R34" s="5" t="s">
        <v>174</v>
      </c>
    </row>
    <row r="35" spans="1:18">
      <c r="A35" s="12" t="s">
        <v>119</v>
      </c>
      <c r="B35" s="13" t="s">
        <v>113</v>
      </c>
      <c r="C35" s="14">
        <v>44469</v>
      </c>
      <c r="D35" s="12" t="s">
        <v>18</v>
      </c>
      <c r="E35" s="12" t="s">
        <v>19</v>
      </c>
      <c r="F35" s="12" t="s">
        <v>20</v>
      </c>
      <c r="G35" s="15">
        <v>980</v>
      </c>
      <c r="H35" s="20">
        <v>4508.1750000000002</v>
      </c>
      <c r="I35" s="27" t="s">
        <v>120</v>
      </c>
      <c r="J35" s="12" t="s">
        <v>32</v>
      </c>
      <c r="K35" s="14">
        <v>44554</v>
      </c>
      <c r="L35" s="20">
        <v>0</v>
      </c>
      <c r="M35" s="20">
        <v>0</v>
      </c>
      <c r="N35" s="33">
        <f t="shared" si="1"/>
        <v>4508.1750000000002</v>
      </c>
      <c r="O35" s="31"/>
      <c r="P35" s="32"/>
      <c r="Q35" s="77" t="s">
        <v>191</v>
      </c>
      <c r="R35" s="5" t="s">
        <v>174</v>
      </c>
    </row>
    <row r="36" spans="1:18">
      <c r="A36" s="12" t="s">
        <v>121</v>
      </c>
      <c r="B36" s="13" t="s">
        <v>122</v>
      </c>
      <c r="C36" s="14">
        <v>44462</v>
      </c>
      <c r="D36" s="12" t="s">
        <v>18</v>
      </c>
      <c r="E36" s="12" t="s">
        <v>19</v>
      </c>
      <c r="F36" s="12" t="s">
        <v>20</v>
      </c>
      <c r="G36" s="15">
        <v>8500</v>
      </c>
      <c r="H36" s="20">
        <v>45660.23</v>
      </c>
      <c r="I36" s="27" t="s">
        <v>123</v>
      </c>
      <c r="J36" s="12" t="s">
        <v>32</v>
      </c>
      <c r="K36" s="14">
        <v>44547</v>
      </c>
      <c r="L36" s="20">
        <v>0</v>
      </c>
      <c r="M36" s="20">
        <v>0</v>
      </c>
      <c r="N36" s="33">
        <f t="shared" si="1"/>
        <v>45660.23</v>
      </c>
      <c r="O36" s="31"/>
      <c r="P36" s="32"/>
      <c r="Q36" s="77" t="s">
        <v>192</v>
      </c>
      <c r="R36" s="5" t="s">
        <v>174</v>
      </c>
    </row>
    <row r="37" spans="1:18">
      <c r="A37" s="12"/>
      <c r="B37" s="13"/>
      <c r="C37" s="14"/>
      <c r="D37" s="12"/>
      <c r="E37" s="12"/>
      <c r="F37" s="12"/>
      <c r="G37" s="15"/>
      <c r="H37" s="20"/>
      <c r="I37" s="27"/>
      <c r="J37" s="12"/>
      <c r="K37" s="14"/>
      <c r="L37" s="20"/>
      <c r="M37" s="20"/>
      <c r="N37" s="33">
        <f t="shared" ref="N37:N59" si="2">H37-L37+M37</f>
        <v>0</v>
      </c>
      <c r="O37" s="31"/>
      <c r="P37" s="32"/>
      <c r="Q37" s="45"/>
    </row>
    <row r="38" spans="1:18">
      <c r="A38" s="12"/>
      <c r="B38" s="13"/>
      <c r="C38" s="14"/>
      <c r="D38" s="12"/>
      <c r="E38" s="12"/>
      <c r="F38" s="12"/>
      <c r="G38" s="15"/>
      <c r="H38" s="20"/>
      <c r="I38" s="27"/>
      <c r="J38" s="12"/>
      <c r="K38" s="14"/>
      <c r="L38" s="20"/>
      <c r="M38" s="20"/>
      <c r="N38" s="33">
        <f t="shared" si="2"/>
        <v>0</v>
      </c>
      <c r="O38" s="31"/>
      <c r="P38" s="32"/>
      <c r="Q38" s="45"/>
    </row>
    <row r="39" spans="1:18">
      <c r="A39" s="12"/>
      <c r="B39" s="13"/>
      <c r="C39" s="14"/>
      <c r="D39" s="12"/>
      <c r="E39" s="12"/>
      <c r="F39" s="12"/>
      <c r="G39" s="15"/>
      <c r="H39" s="20"/>
      <c r="I39" s="27"/>
      <c r="J39" s="12"/>
      <c r="K39" s="14"/>
      <c r="L39" s="20"/>
      <c r="M39" s="20"/>
      <c r="N39" s="33">
        <f t="shared" si="2"/>
        <v>0</v>
      </c>
      <c r="O39" s="31"/>
      <c r="P39" s="32"/>
      <c r="Q39" s="45"/>
    </row>
    <row r="40" spans="1:18">
      <c r="A40" s="12"/>
      <c r="B40" s="13"/>
      <c r="C40" s="14"/>
      <c r="D40" s="12"/>
      <c r="E40" s="12"/>
      <c r="F40" s="12"/>
      <c r="G40" s="15"/>
      <c r="H40" s="20"/>
      <c r="I40" s="27"/>
      <c r="J40" s="12"/>
      <c r="K40" s="14"/>
      <c r="L40" s="20"/>
      <c r="M40" s="20"/>
      <c r="N40" s="33">
        <f t="shared" si="2"/>
        <v>0</v>
      </c>
      <c r="O40" s="31"/>
      <c r="P40" s="32"/>
      <c r="Q40" s="45"/>
    </row>
    <row r="41" spans="1:18">
      <c r="A41" s="12"/>
      <c r="B41" s="13"/>
      <c r="C41" s="14"/>
      <c r="D41" s="12"/>
      <c r="E41" s="12"/>
      <c r="F41" s="12"/>
      <c r="G41" s="15"/>
      <c r="H41" s="20"/>
      <c r="I41" s="27"/>
      <c r="J41" s="12"/>
      <c r="K41" s="14"/>
      <c r="L41" s="20"/>
      <c r="M41" s="20"/>
      <c r="N41" s="33">
        <f t="shared" si="2"/>
        <v>0</v>
      </c>
      <c r="O41" s="31"/>
      <c r="P41" s="32"/>
      <c r="Q41" s="45"/>
    </row>
    <row r="42" spans="1:18">
      <c r="A42" s="12"/>
      <c r="B42" s="13"/>
      <c r="C42" s="14"/>
      <c r="D42" s="12"/>
      <c r="E42" s="12"/>
      <c r="F42" s="12"/>
      <c r="G42" s="15"/>
      <c r="H42" s="20"/>
      <c r="I42" s="27"/>
      <c r="J42" s="12"/>
      <c r="K42" s="14"/>
      <c r="L42" s="20"/>
      <c r="M42" s="20"/>
      <c r="N42" s="33">
        <f t="shared" si="2"/>
        <v>0</v>
      </c>
      <c r="O42" s="31"/>
      <c r="P42" s="32"/>
      <c r="Q42" s="45"/>
    </row>
    <row r="43" spans="1:18">
      <c r="A43" s="12"/>
      <c r="B43" s="13"/>
      <c r="C43" s="14"/>
      <c r="D43" s="12"/>
      <c r="E43" s="12"/>
      <c r="F43" s="12"/>
      <c r="G43" s="15"/>
      <c r="H43" s="20"/>
      <c r="I43" s="27"/>
      <c r="J43" s="12"/>
      <c r="K43" s="14"/>
      <c r="L43" s="20"/>
      <c r="M43" s="20"/>
      <c r="N43" s="33">
        <f t="shared" si="2"/>
        <v>0</v>
      </c>
      <c r="O43" s="31"/>
      <c r="P43" s="32"/>
      <c r="Q43" s="45"/>
    </row>
    <row r="44" spans="1:18">
      <c r="A44" s="12"/>
      <c r="B44" s="13"/>
      <c r="C44" s="14"/>
      <c r="D44" s="12"/>
      <c r="E44" s="12"/>
      <c r="F44" s="12"/>
      <c r="G44" s="15"/>
      <c r="H44" s="20"/>
      <c r="I44" s="27"/>
      <c r="J44" s="12"/>
      <c r="K44" s="14"/>
      <c r="L44" s="20"/>
      <c r="M44" s="20"/>
      <c r="N44" s="33">
        <f t="shared" si="2"/>
        <v>0</v>
      </c>
      <c r="O44" s="31"/>
      <c r="P44" s="32"/>
      <c r="Q44" s="45"/>
    </row>
    <row r="45" spans="1:18">
      <c r="A45" s="12"/>
      <c r="B45" s="13"/>
      <c r="C45" s="14"/>
      <c r="D45" s="12"/>
      <c r="E45" s="12"/>
      <c r="F45" s="12"/>
      <c r="G45" s="15"/>
      <c r="H45" s="20"/>
      <c r="I45" s="27"/>
      <c r="J45" s="12"/>
      <c r="K45" s="14"/>
      <c r="L45" s="20"/>
      <c r="M45" s="20"/>
      <c r="N45" s="33">
        <f t="shared" si="2"/>
        <v>0</v>
      </c>
      <c r="O45" s="31"/>
      <c r="P45" s="32"/>
      <c r="Q45" s="45"/>
    </row>
    <row r="46" spans="1:18">
      <c r="A46" s="12"/>
      <c r="B46" s="13"/>
      <c r="C46" s="14"/>
      <c r="D46" s="12"/>
      <c r="E46" s="12"/>
      <c r="F46" s="12"/>
      <c r="G46" s="15"/>
      <c r="H46" s="20"/>
      <c r="I46" s="27"/>
      <c r="J46" s="12"/>
      <c r="K46" s="14"/>
      <c r="L46" s="20"/>
      <c r="M46" s="20"/>
      <c r="N46" s="33">
        <f t="shared" si="2"/>
        <v>0</v>
      </c>
      <c r="O46" s="31"/>
      <c r="P46" s="32"/>
      <c r="Q46" s="45"/>
    </row>
    <row r="47" spans="1:18">
      <c r="A47" s="12"/>
      <c r="B47" s="13"/>
      <c r="C47" s="14"/>
      <c r="D47" s="12"/>
      <c r="E47" s="12"/>
      <c r="F47" s="12"/>
      <c r="G47" s="15"/>
      <c r="H47" s="20"/>
      <c r="I47" s="27"/>
      <c r="J47" s="12"/>
      <c r="K47" s="14"/>
      <c r="L47" s="20"/>
      <c r="M47" s="20"/>
      <c r="N47" s="33">
        <f t="shared" si="2"/>
        <v>0</v>
      </c>
      <c r="O47" s="31"/>
      <c r="P47" s="32"/>
      <c r="Q47" s="45"/>
    </row>
    <row r="48" spans="1:18">
      <c r="A48" s="12"/>
      <c r="B48" s="13"/>
      <c r="C48" s="14"/>
      <c r="D48" s="12"/>
      <c r="E48" s="12"/>
      <c r="F48" s="12"/>
      <c r="G48" s="15"/>
      <c r="H48" s="20"/>
      <c r="I48" s="27"/>
      <c r="J48" s="12"/>
      <c r="K48" s="14"/>
      <c r="L48" s="20"/>
      <c r="M48" s="20"/>
      <c r="N48" s="33">
        <f t="shared" si="2"/>
        <v>0</v>
      </c>
      <c r="O48" s="31"/>
      <c r="P48" s="32"/>
      <c r="Q48" s="45"/>
    </row>
    <row r="49" spans="1:17">
      <c r="A49" s="12"/>
      <c r="B49" s="13"/>
      <c r="C49" s="14"/>
      <c r="D49" s="12"/>
      <c r="E49" s="12"/>
      <c r="F49" s="12"/>
      <c r="G49" s="15"/>
      <c r="H49" s="20"/>
      <c r="I49" s="27"/>
      <c r="J49" s="12"/>
      <c r="K49" s="14"/>
      <c r="L49" s="20"/>
      <c r="M49" s="20"/>
      <c r="N49" s="33">
        <f t="shared" si="2"/>
        <v>0</v>
      </c>
      <c r="O49" s="31"/>
      <c r="P49" s="32"/>
      <c r="Q49" s="45"/>
    </row>
    <row r="50" spans="1:17">
      <c r="A50" s="12"/>
      <c r="B50" s="13"/>
      <c r="C50" s="14"/>
      <c r="D50" s="12"/>
      <c r="E50" s="12"/>
      <c r="F50" s="12"/>
      <c r="G50" s="15"/>
      <c r="H50" s="20"/>
      <c r="I50" s="27"/>
      <c r="J50" s="12"/>
      <c r="K50" s="14"/>
      <c r="L50" s="20"/>
      <c r="M50" s="20"/>
      <c r="N50" s="33">
        <f t="shared" si="2"/>
        <v>0</v>
      </c>
      <c r="O50" s="31"/>
      <c r="P50" s="32"/>
      <c r="Q50" s="45"/>
    </row>
    <row r="51" spans="1:17">
      <c r="A51" s="12"/>
      <c r="B51" s="13"/>
      <c r="C51" s="14"/>
      <c r="D51" s="12"/>
      <c r="E51" s="12"/>
      <c r="F51" s="12"/>
      <c r="G51" s="15"/>
      <c r="H51" s="20"/>
      <c r="I51" s="27"/>
      <c r="J51" s="12"/>
      <c r="K51" s="14"/>
      <c r="L51" s="20"/>
      <c r="M51" s="20"/>
      <c r="N51" s="33">
        <f t="shared" si="2"/>
        <v>0</v>
      </c>
      <c r="O51" s="31"/>
      <c r="P51" s="32"/>
      <c r="Q51" s="45"/>
    </row>
    <row r="52" spans="1:17">
      <c r="A52" s="12"/>
      <c r="B52" s="13"/>
      <c r="C52" s="14"/>
      <c r="D52" s="12"/>
      <c r="E52" s="12"/>
      <c r="F52" s="12"/>
      <c r="G52" s="15"/>
      <c r="H52" s="20"/>
      <c r="I52" s="27"/>
      <c r="J52" s="12"/>
      <c r="K52" s="14"/>
      <c r="L52" s="20"/>
      <c r="M52" s="20"/>
      <c r="N52" s="33">
        <f t="shared" si="2"/>
        <v>0</v>
      </c>
      <c r="O52" s="31"/>
      <c r="P52" s="32"/>
      <c r="Q52" s="45"/>
    </row>
    <row r="53" spans="1:17">
      <c r="A53" s="12"/>
      <c r="B53" s="13"/>
      <c r="C53" s="14"/>
      <c r="D53" s="12"/>
      <c r="E53" s="12"/>
      <c r="F53" s="12"/>
      <c r="G53" s="15"/>
      <c r="H53" s="20"/>
      <c r="I53" s="27"/>
      <c r="J53" s="12"/>
      <c r="K53" s="14"/>
      <c r="L53" s="20"/>
      <c r="M53" s="20"/>
      <c r="N53" s="33">
        <f t="shared" si="2"/>
        <v>0</v>
      </c>
      <c r="O53" s="31"/>
      <c r="P53" s="32"/>
      <c r="Q53" s="45"/>
    </row>
    <row r="54" spans="1:17">
      <c r="A54" s="12"/>
      <c r="B54" s="13"/>
      <c r="C54" s="14"/>
      <c r="D54" s="12"/>
      <c r="E54" s="12"/>
      <c r="F54" s="12"/>
      <c r="G54" s="15"/>
      <c r="H54" s="20"/>
      <c r="I54" s="27"/>
      <c r="J54" s="12"/>
      <c r="K54" s="14"/>
      <c r="L54" s="20"/>
      <c r="M54" s="20"/>
      <c r="N54" s="33">
        <f t="shared" si="2"/>
        <v>0</v>
      </c>
      <c r="O54" s="31"/>
      <c r="P54" s="32"/>
      <c r="Q54" s="45"/>
    </row>
    <row r="55" spans="1:17">
      <c r="A55" s="12"/>
      <c r="B55" s="13"/>
      <c r="C55" s="14"/>
      <c r="D55" s="12"/>
      <c r="E55" s="12"/>
      <c r="F55" s="12"/>
      <c r="G55" s="15"/>
      <c r="H55" s="20"/>
      <c r="I55" s="27"/>
      <c r="J55" s="12"/>
      <c r="K55" s="14"/>
      <c r="L55" s="20"/>
      <c r="M55" s="20"/>
      <c r="N55" s="33">
        <f t="shared" si="2"/>
        <v>0</v>
      </c>
      <c r="O55" s="31"/>
      <c r="P55" s="32"/>
      <c r="Q55" s="45"/>
    </row>
    <row r="56" spans="1:17">
      <c r="A56" s="12"/>
      <c r="B56" s="13"/>
      <c r="C56" s="14"/>
      <c r="D56" s="12"/>
      <c r="E56" s="12"/>
      <c r="F56" s="12"/>
      <c r="G56" s="15"/>
      <c r="H56" s="20"/>
      <c r="I56" s="27"/>
      <c r="J56" s="12"/>
      <c r="K56" s="14"/>
      <c r="L56" s="20"/>
      <c r="M56" s="20"/>
      <c r="N56" s="33">
        <f t="shared" si="2"/>
        <v>0</v>
      </c>
      <c r="O56" s="31"/>
      <c r="P56" s="32"/>
      <c r="Q56" s="45"/>
    </row>
    <row r="57" spans="1:17">
      <c r="A57" s="12"/>
      <c r="B57" s="13"/>
      <c r="C57" s="14"/>
      <c r="D57" s="12"/>
      <c r="E57" s="12"/>
      <c r="F57" s="12"/>
      <c r="G57" s="15"/>
      <c r="H57" s="20"/>
      <c r="I57" s="27"/>
      <c r="J57" s="12"/>
      <c r="K57" s="14"/>
      <c r="L57" s="20"/>
      <c r="M57" s="20"/>
      <c r="N57" s="33">
        <f t="shared" si="2"/>
        <v>0</v>
      </c>
      <c r="O57" s="31"/>
      <c r="P57" s="32"/>
      <c r="Q57" s="45"/>
    </row>
    <row r="58" spans="1:17">
      <c r="A58" s="12"/>
      <c r="B58" s="13"/>
      <c r="C58" s="14"/>
      <c r="D58" s="12"/>
      <c r="E58" s="12"/>
      <c r="F58" s="12"/>
      <c r="G58" s="15"/>
      <c r="H58" s="20"/>
      <c r="I58" s="27"/>
      <c r="J58" s="12"/>
      <c r="K58" s="14"/>
      <c r="L58" s="20"/>
      <c r="M58" s="20"/>
      <c r="N58" s="33">
        <f t="shared" si="2"/>
        <v>0</v>
      </c>
      <c r="O58" s="31"/>
      <c r="P58" s="32"/>
      <c r="Q58" s="47"/>
    </row>
    <row r="59" spans="1:17">
      <c r="A59" s="12"/>
      <c r="B59" s="13"/>
      <c r="C59" s="14"/>
      <c r="D59" s="12"/>
      <c r="E59" s="12"/>
      <c r="F59" s="12"/>
      <c r="G59" s="15"/>
      <c r="H59" s="20"/>
      <c r="I59" s="27"/>
      <c r="J59" s="12"/>
      <c r="K59" s="14"/>
      <c r="L59" s="20"/>
      <c r="M59" s="20"/>
      <c r="N59" s="33">
        <f t="shared" si="2"/>
        <v>0</v>
      </c>
      <c r="O59" s="31"/>
      <c r="P59" s="32"/>
      <c r="Q59" s="45"/>
    </row>
    <row r="60" spans="1:17">
      <c r="N60" s="38"/>
    </row>
    <row r="61" spans="1:17">
      <c r="F61" s="5"/>
      <c r="G61" s="6"/>
      <c r="J61" s="3" t="s">
        <v>124</v>
      </c>
      <c r="K61" s="39" t="s">
        <v>125</v>
      </c>
      <c r="N61" s="38"/>
    </row>
    <row r="62" spans="1:17">
      <c r="G62" s="21" t="s">
        <v>126</v>
      </c>
      <c r="H62" s="22" t="s">
        <v>127</v>
      </c>
      <c r="I62" s="40" t="s">
        <v>128</v>
      </c>
      <c r="J62" s="22" t="s">
        <v>129</v>
      </c>
      <c r="K62" s="41" t="s">
        <v>130</v>
      </c>
      <c r="N62" s="38"/>
    </row>
    <row r="63" spans="1:17">
      <c r="G63" s="23">
        <v>44263</v>
      </c>
      <c r="H63" s="24">
        <v>2064</v>
      </c>
      <c r="I63" s="40">
        <v>24250</v>
      </c>
      <c r="J63" s="42">
        <v>44302</v>
      </c>
      <c r="K63" s="43">
        <f>J63+60</f>
        <v>44362</v>
      </c>
      <c r="N63" s="38"/>
    </row>
    <row r="64" spans="1:17">
      <c r="G64" s="23" t="s">
        <v>131</v>
      </c>
      <c r="H64" s="24"/>
      <c r="I64" s="40"/>
      <c r="J64" s="42"/>
      <c r="K64" s="44"/>
      <c r="N64" s="38"/>
    </row>
    <row r="65" spans="7:14">
      <c r="G65" s="23">
        <v>44287</v>
      </c>
      <c r="H65" s="24">
        <v>2065</v>
      </c>
      <c r="I65" s="40">
        <v>42202</v>
      </c>
      <c r="J65" s="42">
        <v>44336</v>
      </c>
      <c r="K65" s="53">
        <f>J65+60</f>
        <v>44396</v>
      </c>
      <c r="N65" s="38"/>
    </row>
    <row r="66" spans="7:14">
      <c r="G66" s="23" t="s">
        <v>132</v>
      </c>
      <c r="H66" s="24"/>
      <c r="I66" s="40"/>
      <c r="J66" s="42"/>
      <c r="K66" s="44"/>
      <c r="N66" s="38"/>
    </row>
    <row r="67" spans="7:14">
      <c r="G67" s="23">
        <v>44282</v>
      </c>
      <c r="H67" s="24">
        <v>2066</v>
      </c>
      <c r="I67" s="40">
        <v>400</v>
      </c>
      <c r="J67" s="42" t="s">
        <v>133</v>
      </c>
      <c r="K67" s="43">
        <v>44386</v>
      </c>
      <c r="N67" s="38"/>
    </row>
    <row r="68" spans="7:14">
      <c r="G68" s="23" t="s">
        <v>134</v>
      </c>
      <c r="H68" s="24"/>
      <c r="I68" s="40"/>
      <c r="J68" s="42"/>
      <c r="K68" s="44"/>
      <c r="N68" s="38"/>
    </row>
    <row r="69" spans="7:14">
      <c r="G69" s="23">
        <v>44284</v>
      </c>
      <c r="H69" s="24">
        <v>2067</v>
      </c>
      <c r="I69" s="40">
        <v>1400</v>
      </c>
      <c r="J69" s="42" t="s">
        <v>135</v>
      </c>
      <c r="K69" s="43">
        <v>44377</v>
      </c>
      <c r="N69" s="38"/>
    </row>
    <row r="70" spans="7:14">
      <c r="G70" s="23" t="s">
        <v>136</v>
      </c>
      <c r="H70" s="48"/>
      <c r="I70" s="48"/>
      <c r="J70" s="48"/>
      <c r="K70" s="48"/>
      <c r="N70" s="38"/>
    </row>
    <row r="71" spans="7:14">
      <c r="G71" s="49">
        <v>44331</v>
      </c>
      <c r="H71" s="50">
        <v>2068</v>
      </c>
      <c r="I71" s="50">
        <v>3750</v>
      </c>
      <c r="J71" s="48" t="s">
        <v>137</v>
      </c>
      <c r="K71" s="54">
        <v>44442</v>
      </c>
      <c r="N71" s="38"/>
    </row>
    <row r="72" spans="7:14">
      <c r="G72" s="51" t="s">
        <v>138</v>
      </c>
      <c r="H72" s="48"/>
      <c r="I72" s="48"/>
      <c r="J72" s="48"/>
      <c r="K72" s="54"/>
      <c r="N72" s="38"/>
    </row>
    <row r="73" spans="7:14">
      <c r="G73" s="52">
        <v>44347</v>
      </c>
      <c r="H73" s="24">
        <v>2069</v>
      </c>
      <c r="I73" s="50">
        <v>41500</v>
      </c>
      <c r="J73" s="42" t="s">
        <v>139</v>
      </c>
      <c r="K73" s="55" t="s">
        <v>140</v>
      </c>
      <c r="N73" s="38"/>
    </row>
    <row r="74" spans="7:14">
      <c r="G74" s="52">
        <v>44343</v>
      </c>
      <c r="H74" s="24">
        <v>2070</v>
      </c>
      <c r="I74" s="40" t="s">
        <v>141</v>
      </c>
      <c r="J74" s="42" t="s">
        <v>142</v>
      </c>
      <c r="K74" s="55" t="s">
        <v>143</v>
      </c>
      <c r="N74" s="38"/>
    </row>
    <row r="75" spans="7:14">
      <c r="G75" s="52"/>
      <c r="H75" s="24"/>
      <c r="I75" s="48"/>
      <c r="J75" s="42"/>
      <c r="K75" s="54"/>
      <c r="N75" s="38"/>
    </row>
    <row r="76" spans="7:14">
      <c r="G76" s="52">
        <v>44350</v>
      </c>
      <c r="H76" s="24">
        <v>2072</v>
      </c>
      <c r="I76" s="56">
        <v>12900</v>
      </c>
      <c r="J76" s="42" t="s">
        <v>144</v>
      </c>
      <c r="K76" s="54"/>
      <c r="N76" s="38"/>
    </row>
    <row r="77" spans="7:14">
      <c r="G77" s="52" t="s">
        <v>145</v>
      </c>
      <c r="H77" s="24"/>
      <c r="I77" s="56"/>
      <c r="J77" s="42"/>
      <c r="K77" s="54"/>
      <c r="N77" s="38"/>
    </row>
    <row r="78" spans="7:14">
      <c r="G78" s="52">
        <v>44371</v>
      </c>
      <c r="H78" s="24">
        <v>2073</v>
      </c>
      <c r="I78" s="56">
        <v>36190</v>
      </c>
      <c r="J78" s="42" t="s">
        <v>146</v>
      </c>
      <c r="K78" s="57"/>
      <c r="N78" s="38"/>
    </row>
    <row r="79" spans="7:14">
      <c r="G79" s="52" t="s">
        <v>147</v>
      </c>
      <c r="H79" s="24"/>
      <c r="I79" s="56"/>
      <c r="J79" s="42"/>
      <c r="K79" s="57"/>
      <c r="N79" s="38"/>
    </row>
    <row r="80" spans="7:14">
      <c r="G80" s="52">
        <v>44353</v>
      </c>
      <c r="H80" s="24">
        <v>2074</v>
      </c>
      <c r="I80" s="56">
        <v>3770</v>
      </c>
      <c r="J80" s="42" t="s">
        <v>148</v>
      </c>
      <c r="K80" s="57"/>
      <c r="N80" s="38"/>
    </row>
    <row r="81" spans="7:14">
      <c r="G81" s="52" t="s">
        <v>149</v>
      </c>
      <c r="H81" s="24"/>
      <c r="I81" s="56"/>
      <c r="J81" s="42"/>
      <c r="K81" s="57"/>
      <c r="N81" s="38"/>
    </row>
    <row r="82" spans="7:14">
      <c r="G82" s="52">
        <v>44360</v>
      </c>
      <c r="H82" s="24">
        <v>2075</v>
      </c>
      <c r="I82" s="56">
        <v>25190</v>
      </c>
      <c r="J82" s="58" t="s">
        <v>150</v>
      </c>
      <c r="K82" s="57"/>
      <c r="N82" s="38"/>
    </row>
    <row r="83" spans="7:14">
      <c r="G83" s="52" t="s">
        <v>151</v>
      </c>
      <c r="H83" s="24"/>
      <c r="I83" s="56"/>
      <c r="J83" s="58"/>
      <c r="K83" s="57"/>
      <c r="N83" s="38"/>
    </row>
    <row r="84" spans="7:14">
      <c r="G84" s="52">
        <v>44370</v>
      </c>
      <c r="H84" s="24">
        <v>2076</v>
      </c>
      <c r="I84" s="56">
        <v>150</v>
      </c>
      <c r="J84" s="58" t="s">
        <v>152</v>
      </c>
      <c r="K84" s="57"/>
      <c r="N84" s="38"/>
    </row>
    <row r="85" spans="7:14">
      <c r="G85" s="52" t="s">
        <v>153</v>
      </c>
      <c r="H85" s="24"/>
      <c r="I85" s="59"/>
      <c r="J85" s="58"/>
      <c r="K85" s="57"/>
      <c r="N85" s="38"/>
    </row>
    <row r="86" spans="7:14">
      <c r="N86" s="38"/>
    </row>
    <row r="87" spans="7:14">
      <c r="N87" s="38"/>
    </row>
    <row r="88" spans="7:14">
      <c r="N88" s="38"/>
    </row>
    <row r="89" spans="7:14">
      <c r="N89" s="38"/>
    </row>
    <row r="90" spans="7:14">
      <c r="N90" s="38"/>
    </row>
    <row r="91" spans="7:14">
      <c r="N91" s="38"/>
    </row>
    <row r="92" spans="7:14">
      <c r="N92" s="38"/>
    </row>
    <row r="93" spans="7:14">
      <c r="N93" s="38"/>
    </row>
    <row r="94" spans="7:14">
      <c r="N94" s="38"/>
    </row>
    <row r="95" spans="7:14">
      <c r="N95" s="38"/>
    </row>
    <row r="96" spans="7:14">
      <c r="N96" s="38"/>
    </row>
    <row r="97" spans="14:14">
      <c r="N97" s="38"/>
    </row>
    <row r="98" spans="14:14">
      <c r="N98" s="38"/>
    </row>
    <row r="99" spans="14:14">
      <c r="N99" s="38"/>
    </row>
    <row r="100" spans="14:14">
      <c r="N100" s="38"/>
    </row>
    <row r="101" spans="14:14">
      <c r="N101" s="38"/>
    </row>
    <row r="102" spans="14:14">
      <c r="N102" s="38"/>
    </row>
    <row r="103" spans="14:14">
      <c r="N103" s="38"/>
    </row>
    <row r="104" spans="14:14">
      <c r="N104" s="38"/>
    </row>
    <row r="105" spans="14:14">
      <c r="N105" s="38"/>
    </row>
    <row r="106" spans="14:14">
      <c r="N106" s="38"/>
    </row>
    <row r="107" spans="14:14">
      <c r="N107" s="38"/>
    </row>
    <row r="108" spans="14:14">
      <c r="N108" s="38"/>
    </row>
    <row r="109" spans="14:14">
      <c r="N109" s="38"/>
    </row>
    <row r="110" spans="14:14">
      <c r="N110" s="38"/>
    </row>
    <row r="111" spans="14:14">
      <c r="N111" s="38"/>
    </row>
    <row r="112" spans="14:14">
      <c r="N112" s="38"/>
    </row>
    <row r="113" spans="14:14">
      <c r="N113" s="38"/>
    </row>
    <row r="114" spans="14:14">
      <c r="N114" s="38"/>
    </row>
    <row r="115" spans="14:14">
      <c r="N115" s="38"/>
    </row>
    <row r="116" spans="14:14">
      <c r="N116" s="38"/>
    </row>
    <row r="117" spans="14:14">
      <c r="N117" s="38"/>
    </row>
    <row r="118" spans="14:14">
      <c r="N118" s="38"/>
    </row>
    <row r="119" spans="14:14">
      <c r="N119" s="38"/>
    </row>
    <row r="120" spans="14:14">
      <c r="N120" s="38"/>
    </row>
    <row r="121" spans="14:14">
      <c r="N121" s="38"/>
    </row>
    <row r="122" spans="14:14">
      <c r="N122" s="38"/>
    </row>
    <row r="123" spans="14:14">
      <c r="N123" s="38"/>
    </row>
    <row r="124" spans="14:14">
      <c r="N124" s="38"/>
    </row>
    <row r="125" spans="14:14">
      <c r="N125" s="38"/>
    </row>
    <row r="126" spans="14:14">
      <c r="N126" s="38"/>
    </row>
    <row r="127" spans="14:14">
      <c r="N127" s="38"/>
    </row>
    <row r="128" spans="14:14">
      <c r="N128" s="38"/>
    </row>
    <row r="129" spans="14:14">
      <c r="N129" s="38"/>
    </row>
    <row r="130" spans="14:14">
      <c r="N130" s="38"/>
    </row>
    <row r="131" spans="14:14">
      <c r="N131" s="38"/>
    </row>
    <row r="132" spans="14:14">
      <c r="N132" s="38"/>
    </row>
    <row r="133" spans="14:14">
      <c r="N133" s="38"/>
    </row>
    <row r="134" spans="14:14">
      <c r="N134" s="38"/>
    </row>
    <row r="135" spans="14:14">
      <c r="N135" s="38"/>
    </row>
    <row r="136" spans="14:14">
      <c r="N136" s="38"/>
    </row>
    <row r="137" spans="14:14">
      <c r="N137" s="38"/>
    </row>
    <row r="138" spans="14:14">
      <c r="N138" s="38"/>
    </row>
    <row r="139" spans="14:14">
      <c r="N139" s="38"/>
    </row>
    <row r="140" spans="14:14">
      <c r="N140" s="38"/>
    </row>
    <row r="141" spans="14:14">
      <c r="N141" s="38"/>
    </row>
    <row r="142" spans="14:14">
      <c r="N142" s="38"/>
    </row>
    <row r="143" spans="14:14">
      <c r="N143" s="38"/>
    </row>
    <row r="144" spans="14:14">
      <c r="N144" s="38"/>
    </row>
    <row r="145" spans="14:14">
      <c r="N145" s="38"/>
    </row>
    <row r="146" spans="14:14">
      <c r="N146" s="38"/>
    </row>
    <row r="147" spans="14:14">
      <c r="N147" s="38"/>
    </row>
    <row r="148" spans="14:14">
      <c r="N148" s="38"/>
    </row>
    <row r="149" spans="14:14">
      <c r="N149" s="38"/>
    </row>
    <row r="150" spans="14:14">
      <c r="N150" s="38"/>
    </row>
    <row r="151" spans="14:14">
      <c r="N151" s="38"/>
    </row>
    <row r="152" spans="14:14">
      <c r="N152" s="38"/>
    </row>
    <row r="153" spans="14:14">
      <c r="N153" s="38"/>
    </row>
    <row r="154" spans="14:14">
      <c r="N154" s="38"/>
    </row>
    <row r="155" spans="14:14">
      <c r="N155" s="38"/>
    </row>
    <row r="156" spans="14:14">
      <c r="N156" s="38"/>
    </row>
    <row r="157" spans="14:14">
      <c r="N157" s="38"/>
    </row>
    <row r="158" spans="14:14">
      <c r="N158" s="38"/>
    </row>
    <row r="159" spans="14:14">
      <c r="N159" s="38"/>
    </row>
    <row r="160" spans="14:14">
      <c r="N160" s="38"/>
    </row>
    <row r="161" spans="14:14">
      <c r="N161" s="38"/>
    </row>
    <row r="162" spans="14:14">
      <c r="N162" s="38"/>
    </row>
    <row r="163" spans="14:14">
      <c r="N163" s="38"/>
    </row>
    <row r="164" spans="14:14">
      <c r="N164" s="38"/>
    </row>
    <row r="165" spans="14:14">
      <c r="N165" s="38"/>
    </row>
    <row r="166" spans="14:14">
      <c r="N166" s="38"/>
    </row>
    <row r="167" spans="14:14">
      <c r="N167" s="38"/>
    </row>
    <row r="168" spans="14:14">
      <c r="N168" s="38"/>
    </row>
    <row r="169" spans="14:14">
      <c r="N169" s="38"/>
    </row>
    <row r="170" spans="14:14">
      <c r="N170" s="38"/>
    </row>
    <row r="171" spans="14:14">
      <c r="N171" s="38"/>
    </row>
    <row r="172" spans="14:14">
      <c r="N172" s="38"/>
    </row>
    <row r="173" spans="14:14">
      <c r="N173" s="38"/>
    </row>
    <row r="174" spans="14:14">
      <c r="N174" s="38"/>
    </row>
    <row r="175" spans="14:14">
      <c r="N175" s="38"/>
    </row>
    <row r="176" spans="14:14">
      <c r="N176" s="38"/>
    </row>
    <row r="177" spans="14:14">
      <c r="N177" s="38"/>
    </row>
    <row r="178" spans="14:14">
      <c r="N178" s="38"/>
    </row>
    <row r="179" spans="14:14">
      <c r="N179" s="38"/>
    </row>
    <row r="180" spans="14:14">
      <c r="N180" s="38"/>
    </row>
    <row r="181" spans="14:14">
      <c r="N181" s="38"/>
    </row>
    <row r="182" spans="14:14">
      <c r="N182" s="38"/>
    </row>
    <row r="183" spans="14:14">
      <c r="N183" s="38"/>
    </row>
    <row r="184" spans="14:14">
      <c r="N184" s="38"/>
    </row>
    <row r="185" spans="14:14">
      <c r="N185" s="38"/>
    </row>
    <row r="186" spans="14:14">
      <c r="N186" s="38"/>
    </row>
    <row r="187" spans="14:14">
      <c r="N187" s="38"/>
    </row>
    <row r="188" spans="14:14">
      <c r="N188" s="38"/>
    </row>
    <row r="189" spans="14:14">
      <c r="N189" s="38"/>
    </row>
    <row r="190" spans="14:14">
      <c r="N190" s="38"/>
    </row>
    <row r="191" spans="14:14">
      <c r="N191" s="38"/>
    </row>
    <row r="192" spans="14:14">
      <c r="N192" s="38"/>
    </row>
    <row r="193" spans="14:14">
      <c r="N193" s="38"/>
    </row>
    <row r="194" spans="14:14">
      <c r="N194" s="38"/>
    </row>
    <row r="195" spans="14:14">
      <c r="N195" s="38"/>
    </row>
    <row r="196" spans="14:14">
      <c r="N196" s="38"/>
    </row>
    <row r="197" spans="14:14">
      <c r="N197" s="38"/>
    </row>
    <row r="198" spans="14:14">
      <c r="N198" s="38"/>
    </row>
    <row r="199" spans="14:14">
      <c r="N199" s="38"/>
    </row>
    <row r="200" spans="14:14">
      <c r="N200" s="38"/>
    </row>
    <row r="201" spans="14:14">
      <c r="N201" s="38"/>
    </row>
    <row r="202" spans="14:14">
      <c r="N202" s="38"/>
    </row>
    <row r="203" spans="14:14">
      <c r="N203" s="38"/>
    </row>
    <row r="204" spans="14:14">
      <c r="N204" s="38"/>
    </row>
    <row r="205" spans="14:14">
      <c r="N205" s="38"/>
    </row>
    <row r="206" spans="14:14">
      <c r="N206" s="38"/>
    </row>
    <row r="207" spans="14:14">
      <c r="N207" s="38"/>
    </row>
    <row r="208" spans="14:14">
      <c r="N208" s="38"/>
    </row>
    <row r="209" spans="14:14">
      <c r="N209" s="38"/>
    </row>
    <row r="210" spans="14:14">
      <c r="N210" s="38"/>
    </row>
    <row r="211" spans="14:14">
      <c r="N211" s="38"/>
    </row>
    <row r="212" spans="14:14">
      <c r="N212" s="38"/>
    </row>
    <row r="213" spans="14:14">
      <c r="N213" s="38"/>
    </row>
    <row r="214" spans="14:14">
      <c r="N214" s="38"/>
    </row>
    <row r="215" spans="14:14">
      <c r="N215" s="38"/>
    </row>
    <row r="216" spans="14:14">
      <c r="N216" s="38"/>
    </row>
    <row r="217" spans="14:14">
      <c r="N217" s="38"/>
    </row>
    <row r="218" spans="14:14">
      <c r="N218" s="38"/>
    </row>
    <row r="219" spans="14:14">
      <c r="N219" s="38"/>
    </row>
    <row r="220" spans="14:14">
      <c r="N220" s="38"/>
    </row>
    <row r="221" spans="14:14">
      <c r="N221" s="38"/>
    </row>
    <row r="222" spans="14:14">
      <c r="N222" s="38"/>
    </row>
    <row r="223" spans="14:14">
      <c r="N223" s="38"/>
    </row>
    <row r="224" spans="14:14">
      <c r="N224" s="38"/>
    </row>
    <row r="225" spans="14:14">
      <c r="N225" s="38"/>
    </row>
    <row r="226" spans="14:14">
      <c r="N226" s="38"/>
    </row>
    <row r="227" spans="14:14">
      <c r="N227" s="38"/>
    </row>
    <row r="228" spans="14:14">
      <c r="N228" s="38"/>
    </row>
    <row r="229" spans="14:14">
      <c r="N229" s="38"/>
    </row>
    <row r="230" spans="14:14">
      <c r="N230" s="38"/>
    </row>
    <row r="231" spans="14:14">
      <c r="N231" s="38"/>
    </row>
    <row r="232" spans="14:14">
      <c r="N232" s="38"/>
    </row>
    <row r="233" spans="14:14">
      <c r="N233" s="38"/>
    </row>
    <row r="234" spans="14:14">
      <c r="N234" s="38"/>
    </row>
    <row r="235" spans="14:14">
      <c r="N235" s="38"/>
    </row>
    <row r="236" spans="14:14">
      <c r="N236" s="38"/>
    </row>
    <row r="237" spans="14:14">
      <c r="N237" s="38"/>
    </row>
    <row r="238" spans="14:14">
      <c r="N238" s="38"/>
    </row>
    <row r="239" spans="14:14">
      <c r="N239" s="38"/>
    </row>
    <row r="240" spans="14:14">
      <c r="N240" s="38"/>
    </row>
    <row r="241" spans="14:14">
      <c r="N241" s="38"/>
    </row>
    <row r="242" spans="14:14">
      <c r="N242" s="38"/>
    </row>
    <row r="243" spans="14:14">
      <c r="N243" s="38"/>
    </row>
    <row r="244" spans="14:14">
      <c r="N244" s="38"/>
    </row>
    <row r="245" spans="14:14">
      <c r="N245" s="38"/>
    </row>
    <row r="246" spans="14:14">
      <c r="N246" s="38"/>
    </row>
    <row r="247" spans="14:14">
      <c r="N247" s="38"/>
    </row>
    <row r="248" spans="14:14">
      <c r="N248" s="38"/>
    </row>
    <row r="249" spans="14:14">
      <c r="N249" s="38"/>
    </row>
    <row r="250" spans="14:14">
      <c r="N250" s="38"/>
    </row>
    <row r="251" spans="14:14">
      <c r="N251" s="38"/>
    </row>
    <row r="252" spans="14:14">
      <c r="N252" s="38"/>
    </row>
    <row r="253" spans="14:14">
      <c r="N253" s="38"/>
    </row>
    <row r="254" spans="14:14">
      <c r="N254" s="38"/>
    </row>
    <row r="255" spans="14:14">
      <c r="N255" s="38"/>
    </row>
    <row r="256" spans="14:14">
      <c r="N256" s="38"/>
    </row>
    <row r="257" spans="14:14">
      <c r="N257" s="38"/>
    </row>
    <row r="258" spans="14:14">
      <c r="N258" s="38"/>
    </row>
    <row r="259" spans="14:14">
      <c r="N259" s="38"/>
    </row>
    <row r="260" spans="14:14">
      <c r="N260" s="38"/>
    </row>
    <row r="261" spans="14:14">
      <c r="N261" s="38"/>
    </row>
    <row r="262" spans="14:14">
      <c r="N262" s="38"/>
    </row>
    <row r="263" spans="14:14">
      <c r="N263" s="38"/>
    </row>
    <row r="264" spans="14:14">
      <c r="N264" s="38"/>
    </row>
    <row r="265" spans="14:14">
      <c r="N265" s="38"/>
    </row>
    <row r="266" spans="14:14">
      <c r="N266" s="38"/>
    </row>
    <row r="267" spans="14:14">
      <c r="N267" s="38"/>
    </row>
    <row r="268" spans="14:14">
      <c r="N268" s="38"/>
    </row>
    <row r="269" spans="14:14">
      <c r="N269" s="38"/>
    </row>
    <row r="270" spans="14:14">
      <c r="N270" s="38"/>
    </row>
    <row r="271" spans="14:14">
      <c r="N271" s="38"/>
    </row>
    <row r="272" spans="14:14">
      <c r="N272" s="38"/>
    </row>
    <row r="273" spans="14:14">
      <c r="N273" s="38"/>
    </row>
    <row r="274" spans="14:14">
      <c r="N274" s="38"/>
    </row>
  </sheetData>
  <mergeCells count="2">
    <mergeCell ref="A1:P1"/>
    <mergeCell ref="E2:F2"/>
  </mergeCells>
  <phoneticPr fontId="13" type="noConversion"/>
  <pageMargins left="0" right="0" top="0.55118110236220474" bottom="0.55118110236220474" header="0.31496062992125984" footer="0.3149606299212598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Company>MSCD龙帝国技术社区 Htpp://Bbs.Mscode.Cc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Cheny130227</dc:creator>
  <cp:lastModifiedBy>Administrator</cp:lastModifiedBy>
  <cp:lastPrinted>2021-10-09T02:12:29Z</cp:lastPrinted>
  <dcterms:created xsi:type="dcterms:W3CDTF">2013-06-24T07:16:00Z</dcterms:created>
  <dcterms:modified xsi:type="dcterms:W3CDTF">2021-11-11T01:20:16Z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AA41E65B80714FBDA341FC1B41D318AE</vt:lpwstr>
  </property>
</Properties>
</file>