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785" firstSheet="10" activeTab="14"/>
  </bookViews>
  <sheets>
    <sheet name="1.14 x fashion" sheetId="4" r:id="rId1"/>
    <sheet name="1.14 x fashion (2)" sheetId="5" r:id="rId2"/>
    <sheet name="1.14 x micro" sheetId="6" r:id="rId3"/>
    <sheet name="1.14 x micro (2)" sheetId="7" r:id="rId4"/>
    <sheet name="2.4 x basic" sheetId="8" r:id="rId5"/>
    <sheet name="1.29 x fashion" sheetId="12" r:id="rId6"/>
    <sheet name="1.29 x cheeky" sheetId="11" r:id="rId7"/>
    <sheet name=" 3.11x basic" sheetId="13" r:id="rId8"/>
    <sheet name="3.11x fashion" sheetId="3" r:id="rId9"/>
    <sheet name="3.11x micro" sheetId="2" r:id="rId10"/>
    <sheet name="4.8x basic" sheetId="1" r:id="rId11"/>
    <sheet name="4.1x fashion" sheetId="14" r:id="rId12"/>
    <sheet name="4.1x micro" sheetId="15" r:id="rId13"/>
    <sheet name="4.1x cheeky" sheetId="16" r:id="rId14"/>
    <sheet name="4.1 x fashion(2)" sheetId="17" r:id="rId15"/>
  </sheets>
  <definedNames>
    <definedName name="_xlnm.Print_Area" localSheetId="7">' 3.11x basic'!$A$71:$Q$83</definedName>
    <definedName name="_xlnm.Print_Area" localSheetId="8">'3.11x fashion'!$A$37:$N$50</definedName>
    <definedName name="_xlnm.Print_Area" localSheetId="10">'4.8x basic'!$A$1:$S$15</definedName>
  </definedNames>
  <calcPr calcId="144525"/>
</workbook>
</file>

<file path=xl/sharedStrings.xml><?xml version="1.0" encoding="utf-8"?>
<sst xmlns="http://schemas.openxmlformats.org/spreadsheetml/2006/main" count="248">
  <si>
    <t>Customer</t>
  </si>
  <si>
    <t>PO#</t>
  </si>
  <si>
    <t>Style#</t>
  </si>
  <si>
    <t>Description</t>
  </si>
  <si>
    <t>PATT / COLOR #</t>
  </si>
  <si>
    <t>Total</t>
  </si>
  <si>
    <t>Content</t>
  </si>
  <si>
    <t>Packing</t>
  </si>
  <si>
    <t xml:space="preserve">FOB             </t>
  </si>
  <si>
    <t>WB</t>
  </si>
  <si>
    <t>X-China</t>
  </si>
  <si>
    <t>ETD</t>
  </si>
  <si>
    <t>ETA</t>
  </si>
  <si>
    <t>HOTLINE</t>
  </si>
  <si>
    <t>OWL PRINT FULL BRIEF PANTY</t>
  </si>
  <si>
    <t>SEASHELL PINK /SA#64</t>
  </si>
  <si>
    <t>93/7</t>
  </si>
  <si>
    <t>7 pc per bag</t>
  </si>
  <si>
    <t>1 pc per bag</t>
  </si>
  <si>
    <t>HOTLINE-S@H</t>
  </si>
  <si>
    <t>SEASHELL PINK SOLID FULL BRIEF PANTY</t>
  </si>
  <si>
    <t>DEEP PERI FULL BRIEF PANTY</t>
  </si>
  <si>
    <t>WILD ASTER#51</t>
  </si>
  <si>
    <t>VETIVER DOT PRINT FULL BRIEF PANTY</t>
  </si>
  <si>
    <t>DARK OLIVE#30</t>
  </si>
  <si>
    <t>VERBIAGE PRINT MODERN BRIEF PANTY</t>
  </si>
  <si>
    <t>VERY BERRY MODERN BRIEF PANTY</t>
  </si>
  <si>
    <t>STAR PRINT MODERN BRIEF PANTY</t>
  </si>
  <si>
    <t>CAMOUFLAGE PRINT HI CUT PANTY</t>
  </si>
  <si>
    <t>MULTI (ANY COLOR)#59</t>
  </si>
  <si>
    <t>6 pc per bag</t>
  </si>
  <si>
    <t>VERY BERRY HI CUT PANTY</t>
  </si>
  <si>
    <t>SEASHELL PINK SOLID HI CUT PANTY</t>
  </si>
  <si>
    <t>CAMOUFLAGE PRINT HIPSTER PANTY</t>
  </si>
  <si>
    <t>GREEN DOT PRINT THONG</t>
  </si>
  <si>
    <t>BLUE GRASS#31</t>
  </si>
  <si>
    <t>DEEP PERI MODERN BRIEF WITH LACE</t>
  </si>
  <si>
    <t>SEASHELL PINK SOLID MODERN BRIEF WITH LACE</t>
  </si>
  <si>
    <t>CORAL VERBIAGE HI CUT WITH LACE</t>
  </si>
  <si>
    <t>OWL PRINT HI CUT WITH LACE</t>
  </si>
  <si>
    <t>ALLOVER STAR PRINT HIPSTER WITH LACE</t>
  </si>
  <si>
    <t>TTL:</t>
  </si>
  <si>
    <t>SHIPPING WINDOW:</t>
  </si>
  <si>
    <t>2/4-2/8</t>
  </si>
  <si>
    <t>CANCELLED 2018.11.28</t>
  </si>
  <si>
    <t>For Custom</t>
  </si>
  <si>
    <t>BLUE NOTE MICRO THONG</t>
  </si>
  <si>
    <t>RAINDROP#41</t>
  </si>
  <si>
    <t>90/10</t>
  </si>
  <si>
    <t>BLUE NOTE HYDRANGEA MICROBRIEF WITH LACE</t>
  </si>
  <si>
    <t>SOLID BLACK SOLID HI CUT</t>
  </si>
  <si>
    <t>BLACK#01</t>
  </si>
  <si>
    <t>BLACK SOLID MICRO HIPSTER</t>
  </si>
  <si>
    <t>Total:</t>
  </si>
  <si>
    <t>Pattern</t>
  </si>
  <si>
    <t>Color#</t>
  </si>
  <si>
    <t>Qty</t>
  </si>
  <si>
    <t>TTL</t>
  </si>
  <si>
    <t>238710</t>
  </si>
  <si>
    <t>FULL BRIEF</t>
  </si>
  <si>
    <t>solid</t>
  </si>
  <si>
    <t>Black/01</t>
  </si>
  <si>
    <t>1 pc/bag</t>
  </si>
  <si>
    <t>White/10</t>
  </si>
  <si>
    <t>original 2018/12/31 x</t>
  </si>
  <si>
    <t>Nude/26</t>
  </si>
  <si>
    <t>238774</t>
  </si>
  <si>
    <t>Hi cut</t>
  </si>
  <si>
    <t>Modern brief</t>
  </si>
  <si>
    <t>2/25-3/1</t>
  </si>
  <si>
    <t>Revised Qty dd 2018.12.13</t>
  </si>
  <si>
    <t>Revised TTL dd 2018.12.13</t>
  </si>
  <si>
    <t>254688</t>
  </si>
  <si>
    <t>254742</t>
  </si>
  <si>
    <t>254697</t>
  </si>
  <si>
    <t>3/11-3/15</t>
  </si>
  <si>
    <t>Grand Total:</t>
  </si>
  <si>
    <t>PATT/COLOR#</t>
  </si>
  <si>
    <t>FOB</t>
  </si>
  <si>
    <t>4277</t>
  </si>
  <si>
    <t>GREEN FLORAL PRINT FULL BRIEF PANTY</t>
  </si>
  <si>
    <t>SEA SPRAY #33</t>
  </si>
  <si>
    <t>93/7 COTTON/SPANDEX, 170GSM</t>
  </si>
  <si>
    <t>7PC PPK</t>
  </si>
  <si>
    <t>2019.1.29</t>
  </si>
  <si>
    <t>1PC FLAT PK</t>
  </si>
  <si>
    <t>4283</t>
  </si>
  <si>
    <t>TURQ FLORAL MODERN BRIEF PANTY</t>
  </si>
  <si>
    <t>4286</t>
  </si>
  <si>
    <t>TURQ FLORAL HICUT PANTY</t>
  </si>
  <si>
    <t>6PC PPK</t>
  </si>
  <si>
    <t>269070</t>
  </si>
  <si>
    <t>GREEN FLORAL MODERN BRIEF WITH LACE</t>
  </si>
  <si>
    <t>269089</t>
  </si>
  <si>
    <t>269107</t>
  </si>
  <si>
    <t>4278</t>
  </si>
  <si>
    <t>BLUE DOT PRINT FULL BRIEF PANTY</t>
  </si>
  <si>
    <t>4281</t>
  </si>
  <si>
    <t>BLUE DOT MODERN BRIEF PANTY</t>
  </si>
  <si>
    <t>4284</t>
  </si>
  <si>
    <t>ANIMAL PRINT HICUT PANTY</t>
  </si>
  <si>
    <t>BROWN/MOCHA#23</t>
  </si>
  <si>
    <t>4287</t>
  </si>
  <si>
    <t>ANIMAL PRINT HIPSTER PANTY</t>
  </si>
  <si>
    <t>4279</t>
  </si>
  <si>
    <t>BEACH GLASS FULL BRIEF PANTY</t>
  </si>
  <si>
    <t>4285</t>
  </si>
  <si>
    <t>BEACH GLASS SOLID HICUT PANTY</t>
  </si>
  <si>
    <t>269125</t>
  </si>
  <si>
    <t>BEACH GLASS HICUT WITH LACE</t>
  </si>
  <si>
    <t>RAINDROP #41</t>
  </si>
  <si>
    <t>269134</t>
  </si>
  <si>
    <t>269143</t>
  </si>
  <si>
    <t>4280</t>
  </si>
  <si>
    <t>SKY BLUE FULL BRIEF PANTY</t>
  </si>
  <si>
    <t>4288</t>
  </si>
  <si>
    <t>SKY BLUE SOLID THONG</t>
  </si>
  <si>
    <t>4282</t>
  </si>
  <si>
    <t>YELLOW SOLID MODERN BRIEF PANTY</t>
  </si>
  <si>
    <t>YOKE YELLOW#82</t>
  </si>
  <si>
    <t>original po#</t>
  </si>
  <si>
    <t>271554</t>
  </si>
  <si>
    <t>YELLOW SOLID HIPSTER WITH LACE</t>
  </si>
  <si>
    <t>269180</t>
  </si>
  <si>
    <t>271563</t>
  </si>
  <si>
    <t>269208</t>
  </si>
  <si>
    <t>271572</t>
  </si>
  <si>
    <t>269226</t>
  </si>
  <si>
    <t>0342</t>
  </si>
  <si>
    <t>BLACK CHEEKY</t>
  </si>
  <si>
    <t xml:space="preserve">86/14 NLYON/SPANDEX </t>
  </si>
  <si>
    <t>269345</t>
  </si>
  <si>
    <t>269235</t>
  </si>
  <si>
    <t>VERY BERRY CHEEKY PANTY</t>
  </si>
  <si>
    <t>BOYSENBERRY #53</t>
  </si>
  <si>
    <t>269244</t>
  </si>
  <si>
    <t>269253</t>
  </si>
  <si>
    <t>269262</t>
  </si>
  <si>
    <t>YELLOW CHEEKY PANTY</t>
  </si>
  <si>
    <t>CAPRI #71</t>
  </si>
  <si>
    <t>269271</t>
  </si>
  <si>
    <t>269280</t>
  </si>
  <si>
    <t>269290</t>
  </si>
  <si>
    <t>HYDRANGEA CHEEKY PANTY</t>
  </si>
  <si>
    <t>269309</t>
  </si>
  <si>
    <t>269318</t>
  </si>
  <si>
    <t>OE#</t>
  </si>
  <si>
    <t>1 pc in bag</t>
  </si>
  <si>
    <t>4/1-4/5</t>
  </si>
  <si>
    <t>4/15-4/19</t>
  </si>
  <si>
    <t>4/29-5/3</t>
  </si>
  <si>
    <t>Full Brief</t>
  </si>
  <si>
    <t>Modern Brief</t>
  </si>
  <si>
    <t>Grand TTL:</t>
  </si>
  <si>
    <t>0211</t>
  </si>
  <si>
    <t>FLAMINGO PINK FULL BRIEF PANTY</t>
  </si>
  <si>
    <t>Seashell pink/#64</t>
  </si>
  <si>
    <t>US$1.22</t>
  </si>
  <si>
    <t>3/11/19X</t>
  </si>
  <si>
    <t>0219</t>
  </si>
  <si>
    <t>FLAMINGO PINK SOLID HICUT PANTY</t>
  </si>
  <si>
    <t>US$1.30</t>
  </si>
  <si>
    <t>US$1.13</t>
  </si>
  <si>
    <t>0212</t>
  </si>
  <si>
    <t>HEATHER GREY FULL BRIEF PANTY</t>
  </si>
  <si>
    <t>LIGHT GREY / HEATH #06</t>
  </si>
  <si>
    <t>0224</t>
  </si>
  <si>
    <t>HEATHER GREY HIPSTER WITH LACE</t>
  </si>
  <si>
    <t>US$1.21</t>
  </si>
  <si>
    <t>0213</t>
  </si>
  <si>
    <t>COFFEE PRINT FULL BRIEF PANTY</t>
  </si>
  <si>
    <t>0218</t>
  </si>
  <si>
    <t>COFFEE PRINT HICUT PANTY</t>
  </si>
  <si>
    <t>0214</t>
  </si>
  <si>
    <t>BLUE FLORAL MODERN BRIEF PANTY</t>
  </si>
  <si>
    <t>RAINDROP/LBIZA #41</t>
  </si>
  <si>
    <t>0217</t>
  </si>
  <si>
    <t>BLUE FLORAL PRINT HICUT PANTY</t>
  </si>
  <si>
    <t>0215</t>
  </si>
  <si>
    <t>FLAMINGO PINK DOT MODERN BRIEF PANTY</t>
  </si>
  <si>
    <t>SEASHELL PINK / #64</t>
  </si>
  <si>
    <t>0221</t>
  </si>
  <si>
    <t>FLAMINGO PINK DOT PRINT THONG</t>
  </si>
  <si>
    <t>0216</t>
  </si>
  <si>
    <t>SOOTHING SEAS SOLID MODERN BRIEF PANTY</t>
  </si>
  <si>
    <t>0223</t>
  </si>
  <si>
    <t>SOOTHING SEA HICUT W/ LACE</t>
  </si>
  <si>
    <t>0220</t>
  </si>
  <si>
    <t>BUTTERLFY PRINT HIPSTER PANTY</t>
  </si>
  <si>
    <t>0222</t>
  </si>
  <si>
    <t>BUTTERLFY PRINT MODERN BRIEF WITH LACE</t>
  </si>
  <si>
    <t>0225</t>
  </si>
  <si>
    <t>NUDE MICRO THONG</t>
  </si>
  <si>
    <t>OFF-WHITE/ MARSHM #12</t>
  </si>
  <si>
    <t>90/10 NYLON/SPANDEX, 135GSM</t>
  </si>
  <si>
    <t>US$1.07</t>
  </si>
  <si>
    <t>US1.10</t>
  </si>
  <si>
    <t>0226</t>
  </si>
  <si>
    <t>NUDE W/ BLACK LACE MICRO BRIEF W/ LACE</t>
  </si>
  <si>
    <t>0227</t>
  </si>
  <si>
    <t>NUDE W/ BLACK LACE MICRO HICUT</t>
  </si>
  <si>
    <t>0228</t>
  </si>
  <si>
    <t>NUDE W/ BLACK LACE MICRO HIPSTER</t>
  </si>
  <si>
    <t>这是给WB降了0.05的价格，但是WB未确认</t>
  </si>
  <si>
    <t>5/13-5/17</t>
  </si>
  <si>
    <t>SOLID MAUI BLUE FULL BRIEF PANTY</t>
  </si>
  <si>
    <t>DAZZLING BLUE / 44</t>
  </si>
  <si>
    <t>4/01/19X</t>
  </si>
  <si>
    <t>SOLID CHINCHILLA FULL BRIEF PANTY</t>
  </si>
  <si>
    <t>CADE KHAKI / 26</t>
  </si>
  <si>
    <t>PALM LEAF PRINT FULL BRIEF PANTY</t>
  </si>
  <si>
    <t>BLACK / 01</t>
  </si>
  <si>
    <t>MULTI BLACK STRIPE FULL BRIEF PANTY</t>
  </si>
  <si>
    <t>SUGAR CORAL SOLID MODERN BRIEF PANTY</t>
  </si>
  <si>
    <t>DUSTY PINK / 62</t>
  </si>
  <si>
    <t>BLACK/ MAUI DOT MODERN BRIEF PANTY</t>
  </si>
  <si>
    <t>MULTI BLACK STRIPE MODERN BRIEF PANTY</t>
  </si>
  <si>
    <t>5301 </t>
  </si>
  <si>
    <t>SUGAR CORAL SOLID HICUT PANTY</t>
  </si>
  <si>
    <t>CHINCHILLA SOLID HICUT PANTY</t>
  </si>
  <si>
    <t>SOILD MAUI BLUE HIPSTER PANTY</t>
  </si>
  <si>
    <t>PLAM LEAF THONG</t>
  </si>
  <si>
    <t>BLACK/MAUI DOT MODERN BRIEF W/ LACE</t>
  </si>
  <si>
    <t>SUGAR CORAL SOLID MODERN BRIEF W/ LACE</t>
  </si>
  <si>
    <t>PALM LEAF HICUT W/ LACE</t>
  </si>
  <si>
    <t>SOLID MAUI BLUE HICUT W/ LACE</t>
  </si>
  <si>
    <t>MULTI STRIPE HIPSTER W/ LACE</t>
  </si>
  <si>
    <t>TOTAL FASHION</t>
  </si>
  <si>
    <t>BLACK &amp; WHITE DOT  MICRO THONG</t>
  </si>
  <si>
    <t>BLACK &amp; WHITE DOT  MICRO BRIEF W/ LACE</t>
  </si>
  <si>
    <t>BLACK &amp; WHITE DOT HICUT W/ LACE</t>
  </si>
  <si>
    <t>BLACK &amp; WHITE DOT HIPSTER W/ LACE</t>
  </si>
  <si>
    <t>1PC PPK</t>
  </si>
  <si>
    <t>TOTAL MICRO</t>
  </si>
  <si>
    <t>MAY MICRO PANTIES 5/05/19-5/10/19</t>
  </si>
  <si>
    <t>2160</t>
  </si>
  <si>
    <t>86/14 NLYON/SPANDEX</t>
  </si>
  <si>
    <t>MAUI BLUE CHEEKY PANTY</t>
  </si>
  <si>
    <t>SAND DUNE / #11</t>
  </si>
  <si>
    <t>NAVY CHEEKY PANTY</t>
  </si>
  <si>
    <t>AVE NAVY / #28</t>
  </si>
  <si>
    <t>SUGAR CORAL CHEEKY PANTY</t>
  </si>
  <si>
    <t>DUSTY PINK / #62</t>
  </si>
  <si>
    <t>CHINCHILLA CHEEKY PANTY</t>
  </si>
  <si>
    <t>CADE KHAKI / #26</t>
  </si>
  <si>
    <t>TOTAL CHEEKY</t>
  </si>
  <si>
    <t>MAY CHEEKY PANTIES AVENUE SHIP WINDOW 5/05/19 -5/10/19</t>
  </si>
  <si>
    <t>TOTAL:</t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</si>
</sst>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&quot;US$&quot;#,##0.00_);\(&quot;US$&quot;#,##0.00\)"/>
    <numFmt numFmtId="177" formatCode="yyyy/m/d;@"/>
    <numFmt numFmtId="178" formatCode="#,##0_ "/>
    <numFmt numFmtId="179" formatCode="&quot;US$&quot;#,##0.00;\-&quot;US$&quot;#,##0.00"/>
    <numFmt numFmtId="180" formatCode="#,##0_);[Red]\(#,##0\)"/>
    <numFmt numFmtId="181" formatCode="&quot;US$&quot;#,##0.00_);[Red]\(&quot;US$&quot;#,##0.00\)"/>
  </numFmts>
  <fonts count="46">
    <font>
      <sz val="11"/>
      <color theme="1"/>
      <name val="宋体"/>
      <charset val="134"/>
      <scheme val="minor"/>
    </font>
    <font>
      <b/>
      <sz val="8"/>
      <color theme="1"/>
      <name val="Arial"/>
      <charset val="134"/>
    </font>
    <font>
      <sz val="8"/>
      <color rgb="FF000000"/>
      <name val="Arial"/>
      <charset val="134"/>
    </font>
    <font>
      <sz val="8"/>
      <color theme="1"/>
      <name val="Arial"/>
      <charset val="134"/>
    </font>
    <font>
      <u/>
      <sz val="8"/>
      <color rgb="FF800080"/>
      <name val="Arial"/>
      <charset val="134"/>
    </font>
    <font>
      <b/>
      <sz val="8"/>
      <color rgb="FFFF0000"/>
      <name val="Arial"/>
      <charset val="134"/>
    </font>
    <font>
      <sz val="11"/>
      <color theme="1"/>
      <name val="微软雅黑"/>
      <charset val="134"/>
    </font>
    <font>
      <sz val="10"/>
      <color rgb="FF1F497D"/>
      <name val="Calibri"/>
      <charset val="134"/>
    </font>
    <font>
      <sz val="12"/>
      <name val="Times New Roman"/>
      <charset val="134"/>
    </font>
    <font>
      <sz val="12"/>
      <color theme="1"/>
      <name val="Times New Roman"/>
      <charset val="134"/>
    </font>
    <font>
      <i/>
      <sz val="12"/>
      <name val="Times New Roman"/>
      <charset val="134"/>
    </font>
    <font>
      <sz val="11"/>
      <color theme="1"/>
      <name val="Times New Roman"/>
      <charset val="134"/>
    </font>
    <font>
      <b/>
      <sz val="12"/>
      <name val="Times New Roman"/>
      <charset val="134"/>
    </font>
    <font>
      <sz val="9"/>
      <color rgb="FF000000"/>
      <name val="Times New Roman"/>
      <charset val="134"/>
    </font>
    <font>
      <sz val="9"/>
      <color theme="1"/>
      <name val="Times New Roman"/>
      <charset val="134"/>
    </font>
    <font>
      <u/>
      <sz val="11"/>
      <color theme="10"/>
      <name val="Times New Roman"/>
      <charset val="134"/>
    </font>
    <font>
      <u/>
      <sz val="9"/>
      <color rgb="FF800080"/>
      <name val="Times New Roman"/>
      <charset val="134"/>
    </font>
    <font>
      <u/>
      <sz val="9"/>
      <color theme="10"/>
      <name val="Times New Roman"/>
      <charset val="134"/>
    </font>
    <font>
      <sz val="12"/>
      <color rgb="FF000000"/>
      <name val="Times New Roman"/>
      <charset val="134"/>
    </font>
    <font>
      <u/>
      <sz val="12"/>
      <name val="Times New Roman"/>
      <charset val="134"/>
    </font>
    <font>
      <u/>
      <sz val="12"/>
      <color rgb="FF800080"/>
      <name val="Times New Roman"/>
      <charset val="134"/>
    </font>
    <font>
      <b/>
      <sz val="12"/>
      <color rgb="FFFF0000"/>
      <name val="Times New Roman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0"/>
      <name val="Arial"/>
      <charset val="134"/>
    </font>
    <font>
      <u/>
      <sz val="11"/>
      <color theme="10"/>
      <name val="宋体"/>
      <charset val="134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u/>
      <sz val="11"/>
      <color indexed="12"/>
      <name val="宋体"/>
      <charset val="134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B1A0C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7" fillId="1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12" borderId="13" applyNumberFormat="0" applyFont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11" borderId="11" applyNumberFormat="0" applyAlignment="0" applyProtection="0">
      <alignment vertical="center"/>
    </xf>
    <xf numFmtId="0" fontId="40" fillId="11" borderId="14" applyNumberFormat="0" applyAlignment="0" applyProtection="0">
      <alignment vertical="center"/>
    </xf>
    <xf numFmtId="0" fontId="30" fillId="16" borderId="15" applyNumberFormat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43" fillId="0" borderId="0"/>
    <xf numFmtId="0" fontId="29" fillId="29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top"/>
      <protection locked="0"/>
    </xf>
    <xf numFmtId="0" fontId="22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27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45" fillId="0" borderId="0">
      <alignment vertical="center"/>
    </xf>
    <xf numFmtId="0" fontId="22" fillId="38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43" fillId="0" borderId="0"/>
    <xf numFmtId="0" fontId="34" fillId="0" borderId="0"/>
    <xf numFmtId="0" fontId="0" fillId="0" borderId="0">
      <alignment vertical="center"/>
    </xf>
    <xf numFmtId="0" fontId="35" fillId="0" borderId="0" applyNumberFormat="0" applyFill="0" applyBorder="0" applyAlignment="0" applyProtection="0">
      <alignment vertical="top"/>
      <protection locked="0"/>
    </xf>
  </cellStyleXfs>
  <cellXfs count="237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3" fontId="3" fillId="5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176" fontId="3" fillId="5" borderId="1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>
      <alignment vertical="center"/>
    </xf>
    <xf numFmtId="0" fontId="5" fillId="3" borderId="0" xfId="0" applyFont="1" applyFill="1" applyAlignment="1">
      <alignment horizontal="center" vertical="center"/>
    </xf>
    <xf numFmtId="3" fontId="5" fillId="3" borderId="0" xfId="0" applyNumberFormat="1" applyFont="1" applyFill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8" fillId="6" borderId="0" xfId="17" applyNumberFormat="1" applyFont="1" applyFill="1" applyAlignment="1">
      <alignment horizontal="center" vertical="center"/>
    </xf>
    <xf numFmtId="0" fontId="9" fillId="0" borderId="0" xfId="0" applyFont="1">
      <alignment vertical="center"/>
    </xf>
    <xf numFmtId="0" fontId="8" fillId="6" borderId="1" xfId="36" applyNumberFormat="1" applyFont="1" applyFill="1" applyBorder="1" applyAlignment="1">
      <alignment horizontal="center" vertical="center"/>
    </xf>
    <xf numFmtId="49" fontId="8" fillId="6" borderId="1" xfId="36" applyNumberFormat="1" applyFont="1" applyFill="1" applyBorder="1" applyAlignment="1">
      <alignment horizontal="center" vertical="center"/>
    </xf>
    <xf numFmtId="0" fontId="8" fillId="6" borderId="1" xfId="36" applyNumberFormat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178" fontId="8" fillId="6" borderId="1" xfId="36" applyNumberFormat="1" applyFont="1" applyFill="1" applyBorder="1" applyAlignment="1">
      <alignment horizontal="center" vertical="center" wrapText="1"/>
    </xf>
    <xf numFmtId="179" fontId="8" fillId="7" borderId="1" xfId="36" applyNumberFormat="1" applyFont="1" applyFill="1" applyBorder="1" applyAlignment="1">
      <alignment horizontal="center" vertical="center" wrapText="1"/>
    </xf>
    <xf numFmtId="14" fontId="8" fillId="6" borderId="1" xfId="36" applyNumberFormat="1" applyFont="1" applyFill="1" applyBorder="1" applyAlignment="1">
      <alignment horizontal="center" vertical="center"/>
    </xf>
    <xf numFmtId="177" fontId="8" fillId="6" borderId="1" xfId="36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8" fillId="0" borderId="1" xfId="17" applyNumberFormat="1" applyFont="1" applyFill="1" applyBorder="1" applyAlignment="1">
      <alignment horizontal="center" vertical="center"/>
    </xf>
    <xf numFmtId="179" fontId="9" fillId="0" borderId="1" xfId="0" applyNumberFormat="1" applyFont="1" applyFill="1" applyBorder="1" applyAlignment="1">
      <alignment horizontal="center" vertical="center"/>
    </xf>
    <xf numFmtId="179" fontId="9" fillId="0" borderId="6" xfId="0" applyNumberFormat="1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179" fontId="9" fillId="0" borderId="7" xfId="0" applyNumberFormat="1" applyFont="1" applyFill="1" applyBorder="1" applyAlignment="1">
      <alignment horizontal="center" vertical="center"/>
    </xf>
    <xf numFmtId="179" fontId="9" fillId="0" borderId="8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9" fillId="5" borderId="0" xfId="0" applyFont="1" applyFill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12" fillId="6" borderId="1" xfId="36" applyFont="1" applyFill="1" applyBorder="1" applyAlignment="1">
      <alignment horizontal="center" vertical="center"/>
    </xf>
    <xf numFmtId="49" fontId="12" fillId="6" borderId="1" xfId="36" applyNumberFormat="1" applyFont="1" applyFill="1" applyBorder="1" applyAlignment="1">
      <alignment horizontal="center" vertical="center"/>
    </xf>
    <xf numFmtId="49" fontId="12" fillId="2" borderId="1" xfId="36" applyNumberFormat="1" applyFont="1" applyFill="1" applyBorder="1" applyAlignment="1">
      <alignment horizontal="center" vertical="center"/>
    </xf>
    <xf numFmtId="0" fontId="12" fillId="2" borderId="1" xfId="36" applyFont="1" applyFill="1" applyBorder="1" applyAlignment="1">
      <alignment horizontal="center" vertical="center"/>
    </xf>
    <xf numFmtId="0" fontId="12" fillId="6" borderId="1" xfId="36" applyFont="1" applyFill="1" applyBorder="1" applyAlignment="1">
      <alignment horizontal="left" vertical="center"/>
    </xf>
    <xf numFmtId="178" fontId="12" fillId="6" borderId="1" xfId="36" applyNumberFormat="1" applyFont="1" applyFill="1" applyBorder="1" applyAlignment="1">
      <alignment horizontal="center" vertical="center"/>
    </xf>
    <xf numFmtId="177" fontId="12" fillId="6" borderId="1" xfId="36" applyNumberFormat="1" applyFont="1" applyFill="1" applyBorder="1" applyAlignment="1">
      <alignment horizontal="center" vertical="center"/>
    </xf>
    <xf numFmtId="0" fontId="13" fillId="3" borderId="1" xfId="56" applyFont="1" applyFill="1" applyBorder="1" applyAlignment="1">
      <alignment horizontal="center" vertical="center" wrapText="1"/>
    </xf>
    <xf numFmtId="0" fontId="14" fillId="3" borderId="1" xfId="56" applyFont="1" applyFill="1" applyBorder="1" applyAlignment="1">
      <alignment horizontal="center" vertical="center"/>
    </xf>
    <xf numFmtId="49" fontId="14" fillId="3" borderId="1" xfId="56" applyNumberFormat="1" applyFont="1" applyFill="1" applyBorder="1" applyAlignment="1">
      <alignment horizontal="center" vertical="center"/>
    </xf>
    <xf numFmtId="0" fontId="14" fillId="3" borderId="1" xfId="56" applyFont="1" applyFill="1" applyBorder="1" applyAlignment="1">
      <alignment horizontal="center" vertical="center" wrapText="1"/>
    </xf>
    <xf numFmtId="0" fontId="15" fillId="3" borderId="1" xfId="57" applyFont="1" applyFill="1" applyBorder="1" applyAlignment="1" applyProtection="1">
      <alignment horizontal="center" vertical="center" wrapText="1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vertical="center" wrapText="1"/>
    </xf>
    <xf numFmtId="0" fontId="16" fillId="3" borderId="1" xfId="56" applyFont="1" applyFill="1" applyBorder="1" applyAlignment="1">
      <alignment horizontal="center" vertical="center" wrapText="1"/>
    </xf>
    <xf numFmtId="180" fontId="12" fillId="6" borderId="1" xfId="36" applyNumberFormat="1" applyFont="1" applyFill="1" applyBorder="1" applyAlignment="1">
      <alignment horizontal="center" vertical="center"/>
    </xf>
    <xf numFmtId="179" fontId="12" fillId="7" borderId="1" xfId="36" applyNumberFormat="1" applyFont="1" applyFill="1" applyBorder="1" applyAlignment="1">
      <alignment horizontal="center" vertical="center" wrapText="1"/>
    </xf>
    <xf numFmtId="177" fontId="12" fillId="6" borderId="1" xfId="36" applyNumberFormat="1" applyFont="1" applyFill="1" applyBorder="1" applyAlignment="1">
      <alignment horizontal="center" vertical="center" wrapText="1"/>
    </xf>
    <xf numFmtId="176" fontId="14" fillId="3" borderId="1" xfId="56" applyNumberFormat="1" applyFont="1" applyFill="1" applyBorder="1" applyAlignment="1">
      <alignment horizontal="center" vertical="center"/>
    </xf>
    <xf numFmtId="0" fontId="14" fillId="4" borderId="1" xfId="56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1" fillId="4" borderId="1" xfId="0" applyFont="1" applyFill="1" applyBorder="1">
      <alignment vertical="center"/>
    </xf>
    <xf numFmtId="176" fontId="14" fillId="4" borderId="1" xfId="56" applyNumberFormat="1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12" fillId="8" borderId="0" xfId="54" applyFont="1" applyFill="1" applyBorder="1" applyAlignment="1">
      <alignment horizontal="center" vertical="center"/>
    </xf>
    <xf numFmtId="0" fontId="14" fillId="0" borderId="0" xfId="0" applyFont="1">
      <alignment vertical="center"/>
    </xf>
    <xf numFmtId="0" fontId="12" fillId="8" borderId="1" xfId="54" applyFont="1" applyFill="1" applyBorder="1" applyAlignment="1">
      <alignment horizontal="center" vertical="center"/>
    </xf>
    <xf numFmtId="49" fontId="12" fillId="8" borderId="1" xfId="54" applyNumberFormat="1" applyFont="1" applyFill="1" applyBorder="1" applyAlignment="1">
      <alignment horizontal="center" vertical="center"/>
    </xf>
    <xf numFmtId="180" fontId="12" fillId="8" borderId="1" xfId="54" applyNumberFormat="1" applyFont="1" applyFill="1" applyBorder="1" applyAlignment="1">
      <alignment horizontal="center" vertical="center"/>
    </xf>
    <xf numFmtId="3" fontId="14" fillId="3" borderId="1" xfId="56" applyNumberFormat="1" applyFont="1" applyFill="1" applyBorder="1" applyAlignment="1">
      <alignment horizontal="center" vertical="center"/>
    </xf>
    <xf numFmtId="0" fontId="17" fillId="3" borderId="1" xfId="57" applyFont="1" applyFill="1" applyBorder="1" applyAlignment="1" applyProtection="1">
      <alignment horizontal="center" vertical="center" wrapText="1"/>
    </xf>
    <xf numFmtId="0" fontId="0" fillId="0" borderId="8" xfId="0" applyBorder="1">
      <alignment vertical="center"/>
    </xf>
    <xf numFmtId="0" fontId="18" fillId="3" borderId="8" xfId="56" applyFont="1" applyFill="1" applyBorder="1" applyAlignment="1">
      <alignment horizontal="center" vertical="center" wrapText="1"/>
    </xf>
    <xf numFmtId="0" fontId="9" fillId="3" borderId="8" xfId="56" applyFont="1" applyFill="1" applyBorder="1" applyAlignment="1">
      <alignment horizontal="center" vertical="center" wrapText="1"/>
    </xf>
    <xf numFmtId="49" fontId="9" fillId="3" borderId="8" xfId="56" applyNumberFormat="1" applyFont="1" applyFill="1" applyBorder="1" applyAlignment="1">
      <alignment horizontal="center" vertical="center"/>
    </xf>
    <xf numFmtId="0" fontId="14" fillId="4" borderId="8" xfId="56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8" xfId="0" applyBorder="1" applyAlignment="1">
      <alignment vertical="center" wrapText="1"/>
    </xf>
    <xf numFmtId="0" fontId="14" fillId="4" borderId="8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0" fontId="15" fillId="5" borderId="1" xfId="57" applyFont="1" applyFill="1" applyBorder="1" applyAlignment="1" applyProtection="1">
      <alignment horizontal="center" vertical="center" wrapText="1"/>
    </xf>
    <xf numFmtId="179" fontId="12" fillId="8" borderId="1" xfId="54" applyNumberFormat="1" applyFont="1" applyFill="1" applyBorder="1" applyAlignment="1">
      <alignment horizontal="center" vertical="center"/>
    </xf>
    <xf numFmtId="14" fontId="12" fillId="8" borderId="1" xfId="54" applyNumberFormat="1" applyFont="1" applyFill="1" applyBorder="1" applyAlignment="1">
      <alignment horizontal="center" vertical="center"/>
    </xf>
    <xf numFmtId="177" fontId="12" fillId="8" borderId="1" xfId="54" applyNumberFormat="1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0" xfId="0" applyFont="1" applyBorder="1">
      <alignment vertical="center"/>
    </xf>
    <xf numFmtId="3" fontId="14" fillId="3" borderId="8" xfId="56" applyNumberFormat="1" applyFont="1" applyFill="1" applyBorder="1" applyAlignment="1">
      <alignment horizontal="center" vertical="center"/>
    </xf>
    <xf numFmtId="0" fontId="14" fillId="3" borderId="8" xfId="56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9" fillId="0" borderId="0" xfId="0" applyFont="1" applyFill="1">
      <alignment vertical="center"/>
    </xf>
    <xf numFmtId="0" fontId="9" fillId="5" borderId="0" xfId="0" applyFont="1" applyFill="1">
      <alignment vertical="center"/>
    </xf>
    <xf numFmtId="0" fontId="9" fillId="0" borderId="0" xfId="0" applyFont="1" applyAlignment="1">
      <alignment horizontal="center" vertical="center"/>
    </xf>
    <xf numFmtId="179" fontId="9" fillId="0" borderId="0" xfId="0" applyNumberFormat="1" applyFont="1">
      <alignment vertical="center"/>
    </xf>
    <xf numFmtId="0" fontId="8" fillId="0" borderId="1" xfId="36" applyNumberFormat="1" applyFont="1" applyFill="1" applyBorder="1" applyAlignment="1">
      <alignment horizontal="center" vertical="center"/>
    </xf>
    <xf numFmtId="0" fontId="19" fillId="0" borderId="1" xfId="10" applyNumberFormat="1" applyFont="1" applyFill="1" applyBorder="1" applyAlignment="1" applyProtection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>
      <alignment vertical="center"/>
    </xf>
    <xf numFmtId="3" fontId="9" fillId="0" borderId="1" xfId="0" applyNumberFormat="1" applyFont="1" applyFill="1" applyBorder="1" applyAlignment="1">
      <alignment horizontal="center"/>
    </xf>
    <xf numFmtId="0" fontId="9" fillId="0" borderId="0" xfId="0" applyFont="1" applyFill="1" applyAlignment="1">
      <alignment horizontal="center" vertical="center"/>
    </xf>
    <xf numFmtId="179" fontId="9" fillId="0" borderId="0" xfId="0" applyNumberFormat="1" applyFont="1" applyFill="1">
      <alignment vertical="center"/>
    </xf>
    <xf numFmtId="0" fontId="9" fillId="0" borderId="0" xfId="0" applyFont="1" applyFill="1" applyAlignment="1">
      <alignment horizontal="right" vertical="center"/>
    </xf>
    <xf numFmtId="179" fontId="9" fillId="0" borderId="0" xfId="0" applyNumberFormat="1" applyFont="1" applyFill="1" applyAlignment="1">
      <alignment horizontal="right" vertical="center"/>
    </xf>
    <xf numFmtId="179" fontId="9" fillId="0" borderId="1" xfId="0" applyNumberFormat="1" applyFont="1" applyFill="1" applyBorder="1">
      <alignment vertical="center"/>
    </xf>
    <xf numFmtId="0" fontId="8" fillId="0" borderId="0" xfId="36" applyNumberFormat="1" applyFont="1" applyFill="1" applyAlignment="1">
      <alignment horizontal="center" vertical="center"/>
    </xf>
    <xf numFmtId="49" fontId="9" fillId="0" borderId="0" xfId="0" applyNumberFormat="1" applyFont="1" applyFill="1" applyAlignment="1">
      <alignment horizontal="center" vertical="center"/>
    </xf>
    <xf numFmtId="0" fontId="10" fillId="0" borderId="0" xfId="0" applyNumberFormat="1" applyFont="1" applyFill="1" applyAlignment="1">
      <alignment horizontal="center"/>
    </xf>
    <xf numFmtId="0" fontId="9" fillId="5" borderId="6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3" fontId="9" fillId="0" borderId="0" xfId="0" applyNumberFormat="1" applyFont="1" applyFill="1" applyAlignment="1">
      <alignment horizontal="center"/>
    </xf>
    <xf numFmtId="0" fontId="8" fillId="0" borderId="0" xfId="17" applyNumberFormat="1" applyFont="1" applyFill="1" applyAlignment="1">
      <alignment horizontal="center" vertical="center"/>
    </xf>
    <xf numFmtId="179" fontId="9" fillId="0" borderId="0" xfId="0" applyNumberFormat="1" applyFont="1" applyFill="1" applyAlignment="1">
      <alignment horizontal="center" vertical="center"/>
    </xf>
    <xf numFmtId="179" fontId="9" fillId="0" borderId="0" xfId="0" applyNumberFormat="1" applyFont="1" applyAlignment="1">
      <alignment horizontal="right" vertical="center"/>
    </xf>
    <xf numFmtId="0" fontId="8" fillId="5" borderId="0" xfId="50" applyFont="1" applyFill="1">
      <alignment vertical="center"/>
    </xf>
    <xf numFmtId="0" fontId="8" fillId="0" borderId="0" xfId="50" applyFont="1" applyAlignment="1">
      <alignment horizontal="center" vertical="center"/>
    </xf>
    <xf numFmtId="180" fontId="8" fillId="0" borderId="0" xfId="50" applyNumberFormat="1" applyFont="1" applyAlignment="1">
      <alignment horizontal="center" vertical="center"/>
    </xf>
    <xf numFmtId="49" fontId="8" fillId="0" borderId="0" xfId="50" applyNumberFormat="1" applyFont="1" applyAlignment="1">
      <alignment horizontal="center" vertical="center"/>
    </xf>
    <xf numFmtId="179" fontId="8" fillId="0" borderId="0" xfId="50" applyNumberFormat="1" applyFont="1" applyAlignment="1">
      <alignment horizontal="center" vertical="center"/>
    </xf>
    <xf numFmtId="181" fontId="8" fillId="0" borderId="0" xfId="50" applyNumberFormat="1" applyFont="1" applyAlignment="1">
      <alignment horizontal="center" vertical="center"/>
    </xf>
    <xf numFmtId="14" fontId="8" fillId="0" borderId="0" xfId="50" applyNumberFormat="1" applyFont="1" applyAlignment="1">
      <alignment horizontal="center" vertical="center"/>
    </xf>
    <xf numFmtId="177" fontId="8" fillId="0" borderId="0" xfId="50" applyNumberFormat="1" applyFont="1">
      <alignment vertical="center"/>
    </xf>
    <xf numFmtId="0" fontId="8" fillId="0" borderId="0" xfId="50" applyFont="1">
      <alignment vertical="center"/>
    </xf>
    <xf numFmtId="0" fontId="18" fillId="5" borderId="1" xfId="0" applyFont="1" applyFill="1" applyBorder="1" applyAlignment="1">
      <alignment horizontal="center" vertical="center" wrapText="1"/>
    </xf>
    <xf numFmtId="0" fontId="8" fillId="0" borderId="1" xfId="50" applyFont="1" applyBorder="1" applyAlignment="1">
      <alignment horizontal="center" vertical="center"/>
    </xf>
    <xf numFmtId="49" fontId="8" fillId="0" borderId="1" xfId="50" applyNumberFormat="1" applyFont="1" applyBorder="1" applyAlignment="1">
      <alignment horizontal="center" vertical="center"/>
    </xf>
    <xf numFmtId="180" fontId="8" fillId="0" borderId="1" xfId="50" applyNumberFormat="1" applyFont="1" applyBorder="1" applyAlignment="1">
      <alignment horizontal="center" vertical="center"/>
    </xf>
    <xf numFmtId="0" fontId="8" fillId="0" borderId="1" xfId="5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20" fillId="5" borderId="1" xfId="10" applyFont="1" applyFill="1" applyBorder="1" applyAlignment="1" applyProtection="1">
      <alignment horizontal="center" vertical="center" wrapText="1"/>
    </xf>
    <xf numFmtId="49" fontId="8" fillId="5" borderId="1" xfId="0" applyNumberFormat="1" applyFont="1" applyFill="1" applyBorder="1" applyAlignment="1">
      <alignment horizontal="center" vertical="center"/>
    </xf>
    <xf numFmtId="0" fontId="8" fillId="5" borderId="1" xfId="5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180" fontId="8" fillId="5" borderId="1" xfId="50" applyNumberFormat="1" applyFont="1" applyFill="1" applyBorder="1" applyAlignment="1">
      <alignment horizontal="center" vertical="center"/>
    </xf>
    <xf numFmtId="49" fontId="8" fillId="5" borderId="1" xfId="50" applyNumberFormat="1" applyFont="1" applyFill="1" applyBorder="1" applyAlignment="1">
      <alignment horizontal="center" vertical="center"/>
    </xf>
    <xf numFmtId="0" fontId="20" fillId="3" borderId="0" xfId="10" applyFont="1" applyFill="1" applyAlignment="1" applyProtection="1">
      <alignment horizontal="center" vertical="center" wrapText="1"/>
    </xf>
    <xf numFmtId="49" fontId="12" fillId="0" borderId="0" xfId="0" applyNumberFormat="1" applyFont="1" applyFill="1" applyAlignment="1"/>
    <xf numFmtId="0" fontId="12" fillId="5" borderId="0" xfId="0" applyFont="1" applyFill="1" applyAlignment="1"/>
    <xf numFmtId="0" fontId="8" fillId="0" borderId="0" xfId="50" applyFont="1" applyAlignment="1">
      <alignment horizontal="right" vertical="center"/>
    </xf>
    <xf numFmtId="181" fontId="12" fillId="8" borderId="1" xfId="54" applyNumberFormat="1" applyFont="1" applyFill="1" applyBorder="1" applyAlignment="1">
      <alignment horizontal="center" vertical="center"/>
    </xf>
    <xf numFmtId="179" fontId="8" fillId="0" borderId="1" xfId="50" applyNumberFormat="1" applyFont="1" applyBorder="1" applyAlignment="1">
      <alignment horizontal="center" vertical="center"/>
    </xf>
    <xf numFmtId="181" fontId="8" fillId="0" borderId="1" xfId="50" applyNumberFormat="1" applyFont="1" applyBorder="1" applyAlignment="1">
      <alignment horizontal="center" vertical="center"/>
    </xf>
    <xf numFmtId="14" fontId="8" fillId="0" borderId="1" xfId="50" applyNumberFormat="1" applyFont="1" applyBorder="1" applyAlignment="1">
      <alignment horizontal="center" vertical="center"/>
    </xf>
    <xf numFmtId="177" fontId="8" fillId="0" borderId="1" xfId="50" applyNumberFormat="1" applyFont="1" applyBorder="1">
      <alignment vertical="center"/>
    </xf>
    <xf numFmtId="179" fontId="8" fillId="5" borderId="1" xfId="50" applyNumberFormat="1" applyFont="1" applyFill="1" applyBorder="1" applyAlignment="1">
      <alignment horizontal="center" vertical="center"/>
    </xf>
    <xf numFmtId="181" fontId="8" fillId="5" borderId="1" xfId="50" applyNumberFormat="1" applyFont="1" applyFill="1" applyBorder="1" applyAlignment="1">
      <alignment horizontal="center" vertical="center"/>
    </xf>
    <xf numFmtId="14" fontId="8" fillId="5" borderId="1" xfId="50" applyNumberFormat="1" applyFont="1" applyFill="1" applyBorder="1" applyAlignment="1">
      <alignment horizontal="center" vertical="center"/>
    </xf>
    <xf numFmtId="177" fontId="8" fillId="5" borderId="1" xfId="50" applyNumberFormat="1" applyFont="1" applyFill="1" applyBorder="1" applyAlignment="1">
      <alignment horizontal="center" vertical="center"/>
    </xf>
    <xf numFmtId="179" fontId="8" fillId="5" borderId="1" xfId="0" applyNumberFormat="1" applyFont="1" applyFill="1" applyBorder="1" applyAlignment="1">
      <alignment horizontal="center" vertical="center"/>
    </xf>
    <xf numFmtId="181" fontId="8" fillId="0" borderId="0" xfId="50" applyNumberFormat="1" applyFont="1" applyAlignment="1">
      <alignment horizontal="right" vertical="center"/>
    </xf>
    <xf numFmtId="3" fontId="8" fillId="5" borderId="1" xfId="0" applyNumberFormat="1" applyFont="1" applyFill="1" applyBorder="1" applyAlignment="1">
      <alignment horizontal="center" vertical="center"/>
    </xf>
    <xf numFmtId="0" fontId="20" fillId="3" borderId="1" xfId="10" applyFont="1" applyFill="1" applyBorder="1" applyAlignment="1" applyProtection="1">
      <alignment horizontal="center" vertical="center" wrapText="1"/>
    </xf>
    <xf numFmtId="49" fontId="21" fillId="5" borderId="1" xfId="0" applyNumberFormat="1" applyFont="1" applyFill="1" applyBorder="1" applyAlignment="1">
      <alignment horizontal="center" vertical="center"/>
    </xf>
    <xf numFmtId="0" fontId="21" fillId="0" borderId="1" xfId="50" applyFont="1" applyBorder="1" applyAlignment="1">
      <alignment horizontal="center" vertical="center"/>
    </xf>
    <xf numFmtId="177" fontId="8" fillId="0" borderId="1" xfId="50" applyNumberFormat="1" applyFont="1" applyBorder="1" applyAlignment="1">
      <alignment horizontal="center" vertical="center"/>
    </xf>
    <xf numFmtId="179" fontId="8" fillId="4" borderId="1" xfId="0" applyNumberFormat="1" applyFont="1" applyFill="1" applyBorder="1" applyAlignment="1">
      <alignment horizontal="center" vertical="center"/>
    </xf>
    <xf numFmtId="179" fontId="8" fillId="4" borderId="1" xfId="50" applyNumberFormat="1" applyFont="1" applyFill="1" applyBorder="1" applyAlignment="1">
      <alignment horizontal="center" vertical="center"/>
    </xf>
    <xf numFmtId="179" fontId="12" fillId="5" borderId="1" xfId="50" applyNumberFormat="1" applyFont="1" applyFill="1" applyBorder="1" applyAlignment="1">
      <alignment horizontal="center" vertical="center"/>
    </xf>
    <xf numFmtId="179" fontId="8" fillId="0" borderId="0" xfId="50" applyNumberFormat="1" applyFont="1" applyAlignment="1">
      <alignment horizontal="right" vertical="center"/>
    </xf>
    <xf numFmtId="0" fontId="12" fillId="6" borderId="0" xfId="17" applyNumberFormat="1" applyFont="1" applyFill="1" applyAlignment="1">
      <alignment horizontal="center" vertical="center"/>
    </xf>
    <xf numFmtId="0" fontId="12" fillId="6" borderId="1" xfId="36" applyNumberFormat="1" applyFont="1" applyFill="1" applyBorder="1" applyAlignment="1">
      <alignment horizontal="center" vertical="center"/>
    </xf>
    <xf numFmtId="0" fontId="12" fillId="6" borderId="1" xfId="36" applyNumberFormat="1" applyFont="1" applyFill="1" applyBorder="1" applyAlignment="1">
      <alignment horizontal="center" vertical="center" wrapText="1"/>
    </xf>
    <xf numFmtId="0" fontId="10" fillId="0" borderId="1" xfId="17" applyNumberFormat="1" applyFont="1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178" fontId="12" fillId="6" borderId="1" xfId="36" applyNumberFormat="1" applyFont="1" applyFill="1" applyBorder="1" applyAlignment="1">
      <alignment horizontal="center" vertical="center" wrapText="1"/>
    </xf>
    <xf numFmtId="14" fontId="12" fillId="6" borderId="1" xfId="36" applyNumberFormat="1" applyFont="1" applyFill="1" applyBorder="1" applyAlignment="1">
      <alignment horizontal="center" vertical="center"/>
    </xf>
    <xf numFmtId="14" fontId="21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179" fontId="8" fillId="0" borderId="0" xfId="17" applyNumberFormat="1" applyFont="1" applyAlignment="1">
      <alignment horizontal="right" vertical="center"/>
    </xf>
    <xf numFmtId="14" fontId="8" fillId="0" borderId="1" xfId="0" applyNumberFormat="1" applyFont="1" applyFill="1" applyBorder="1" applyAlignment="1">
      <alignment horizontal="center" vertical="center"/>
    </xf>
    <xf numFmtId="3" fontId="21" fillId="0" borderId="1" xfId="0" applyNumberFormat="1" applyFont="1" applyFill="1" applyBorder="1" applyAlignment="1">
      <alignment horizontal="center"/>
    </xf>
    <xf numFmtId="0" fontId="21" fillId="0" borderId="0" xfId="0" applyFont="1">
      <alignment vertical="center"/>
    </xf>
    <xf numFmtId="0" fontId="9" fillId="9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178" fontId="9" fillId="0" borderId="0" xfId="0" applyNumberFormat="1" applyFont="1" applyFill="1" applyAlignment="1">
      <alignment vertical="center"/>
    </xf>
    <xf numFmtId="179" fontId="9" fillId="0" borderId="0" xfId="0" applyNumberFormat="1" applyFont="1" applyFill="1" applyAlignment="1">
      <alignment vertical="center"/>
    </xf>
    <xf numFmtId="0" fontId="8" fillId="0" borderId="1" xfId="41" applyNumberFormat="1" applyFont="1" applyFill="1" applyBorder="1" applyAlignment="1" applyProtection="1">
      <alignment horizontal="center" vertical="center"/>
    </xf>
    <xf numFmtId="178" fontId="8" fillId="0" borderId="1" xfId="41" applyNumberFormat="1" applyFont="1" applyFill="1" applyBorder="1" applyAlignment="1" applyProtection="1">
      <alignment horizontal="center" vertical="center"/>
    </xf>
    <xf numFmtId="178" fontId="9" fillId="0" borderId="0" xfId="0" applyNumberFormat="1" applyFont="1" applyFill="1" applyAlignment="1">
      <alignment horizontal="center" vertical="center"/>
    </xf>
    <xf numFmtId="0" fontId="8" fillId="9" borderId="1" xfId="41" applyNumberFormat="1" applyFont="1" applyFill="1" applyBorder="1" applyAlignment="1" applyProtection="1">
      <alignment horizontal="center" vertical="center"/>
    </xf>
    <xf numFmtId="178" fontId="8" fillId="9" borderId="1" xfId="41" applyNumberFormat="1" applyFont="1" applyFill="1" applyBorder="1" applyAlignment="1" applyProtection="1">
      <alignment horizontal="center" vertical="center"/>
    </xf>
    <xf numFmtId="179" fontId="12" fillId="7" borderId="10" xfId="36" applyNumberFormat="1" applyFont="1" applyFill="1" applyBorder="1" applyAlignment="1">
      <alignment horizontal="center" vertical="center" wrapText="1"/>
    </xf>
    <xf numFmtId="179" fontId="8" fillId="0" borderId="1" xfId="41" applyNumberFormat="1" applyFont="1" applyFill="1" applyBorder="1" applyAlignment="1" applyProtection="1">
      <alignment horizontal="center" vertical="center"/>
    </xf>
    <xf numFmtId="177" fontId="8" fillId="0" borderId="1" xfId="43" applyNumberFormat="1" applyFont="1" applyFill="1" applyBorder="1" applyAlignment="1">
      <alignment horizontal="center" vertical="center"/>
    </xf>
    <xf numFmtId="179" fontId="8" fillId="9" borderId="1" xfId="41" applyNumberFormat="1" applyFont="1" applyFill="1" applyBorder="1" applyAlignment="1" applyProtection="1">
      <alignment horizontal="center" vertical="center"/>
    </xf>
    <xf numFmtId="177" fontId="8" fillId="9" borderId="1" xfId="43" applyNumberFormat="1" applyFont="1" applyFill="1" applyBorder="1" applyAlignment="1">
      <alignment horizontal="center" vertical="center"/>
    </xf>
    <xf numFmtId="177" fontId="8" fillId="9" borderId="1" xfId="43" applyNumberFormat="1" applyFont="1" applyFill="1" applyBorder="1" applyAlignment="1">
      <alignment horizontal="left" vertical="center"/>
    </xf>
    <xf numFmtId="177" fontId="8" fillId="0" borderId="0" xfId="0" applyNumberFormat="1" applyFont="1" applyFill="1" applyAlignment="1">
      <alignment horizontal="right" vertical="center"/>
    </xf>
    <xf numFmtId="0" fontId="8" fillId="0" borderId="0" xfId="0" applyFont="1" applyFill="1" applyAlignment="1">
      <alignment vertical="center"/>
    </xf>
    <xf numFmtId="0" fontId="8" fillId="9" borderId="0" xfId="0" applyFont="1" applyFill="1" applyAlignment="1">
      <alignment vertical="center"/>
    </xf>
    <xf numFmtId="0" fontId="8" fillId="0" borderId="1" xfId="43" applyNumberFormat="1" applyFont="1" applyFill="1" applyBorder="1" applyAlignment="1">
      <alignment horizontal="center" vertical="center"/>
    </xf>
    <xf numFmtId="0" fontId="8" fillId="0" borderId="1" xfId="43" applyNumberFormat="1" applyFont="1" applyFill="1" applyBorder="1" applyAlignment="1">
      <alignment horizontal="center"/>
    </xf>
    <xf numFmtId="0" fontId="8" fillId="0" borderId="1" xfId="43" applyNumberFormat="1" applyFont="1" applyFill="1" applyBorder="1" applyAlignment="1">
      <alignment horizontal="left"/>
    </xf>
    <xf numFmtId="0" fontId="8" fillId="0" borderId="1" xfId="0" applyNumberFormat="1" applyFont="1" applyFill="1" applyBorder="1" applyAlignment="1">
      <alignment horizontal="left"/>
    </xf>
    <xf numFmtId="178" fontId="8" fillId="0" borderId="1" xfId="43" applyNumberFormat="1" applyFont="1" applyFill="1" applyBorder="1" applyAlignment="1">
      <alignment horizontal="center" vertical="center"/>
    </xf>
    <xf numFmtId="49" fontId="8" fillId="0" borderId="1" xfId="43" applyNumberFormat="1" applyFont="1" applyFill="1" applyBorder="1" applyAlignment="1">
      <alignment horizontal="center" vertical="center"/>
    </xf>
    <xf numFmtId="0" fontId="8" fillId="0" borderId="1" xfId="55" applyFont="1" applyFill="1" applyBorder="1" applyAlignment="1">
      <alignment horizontal="center"/>
    </xf>
    <xf numFmtId="0" fontId="8" fillId="0" borderId="0" xfId="43" applyNumberFormat="1" applyFont="1" applyFill="1" applyAlignment="1">
      <alignment horizontal="center" vertical="center"/>
    </xf>
    <xf numFmtId="0" fontId="8" fillId="0" borderId="0" xfId="43" applyNumberFormat="1" applyFont="1" applyFill="1" applyAlignment="1">
      <alignment horizontal="center"/>
    </xf>
    <xf numFmtId="0" fontId="8" fillId="0" borderId="0" xfId="43" applyNumberFormat="1" applyFont="1" applyFill="1" applyAlignment="1">
      <alignment horizontal="left"/>
    </xf>
    <xf numFmtId="178" fontId="8" fillId="0" borderId="0" xfId="43" applyNumberFormat="1" applyFont="1" applyFill="1" applyAlignment="1">
      <alignment horizontal="center" vertical="center"/>
    </xf>
    <xf numFmtId="49" fontId="8" fillId="0" borderId="0" xfId="43" applyNumberFormat="1" applyFont="1" applyFill="1" applyAlignment="1">
      <alignment horizontal="center" vertical="center"/>
    </xf>
    <xf numFmtId="0" fontId="8" fillId="0" borderId="0" xfId="55" applyFont="1" applyFill="1" applyAlignment="1">
      <alignment horizontal="center"/>
    </xf>
    <xf numFmtId="0" fontId="8" fillId="0" borderId="0" xfId="43" applyNumberFormat="1" applyFont="1" applyFill="1" applyAlignment="1">
      <alignment horizontal="right"/>
    </xf>
    <xf numFmtId="0" fontId="8" fillId="9" borderId="1" xfId="43" applyNumberFormat="1" applyFont="1" applyFill="1" applyBorder="1" applyAlignment="1">
      <alignment horizontal="center" vertical="center"/>
    </xf>
    <xf numFmtId="0" fontId="8" fillId="9" borderId="1" xfId="43" applyNumberFormat="1" applyFont="1" applyFill="1" applyBorder="1" applyAlignment="1">
      <alignment horizontal="center"/>
    </xf>
    <xf numFmtId="0" fontId="8" fillId="9" borderId="1" xfId="43" applyNumberFormat="1" applyFont="1" applyFill="1" applyBorder="1" applyAlignment="1">
      <alignment horizontal="left"/>
    </xf>
    <xf numFmtId="0" fontId="8" fillId="9" borderId="1" xfId="0" applyNumberFormat="1" applyFont="1" applyFill="1" applyBorder="1" applyAlignment="1">
      <alignment horizontal="left"/>
    </xf>
    <xf numFmtId="178" fontId="8" fillId="9" borderId="1" xfId="43" applyNumberFormat="1" applyFont="1" applyFill="1" applyBorder="1" applyAlignment="1">
      <alignment horizontal="center" vertical="center"/>
    </xf>
    <xf numFmtId="49" fontId="8" fillId="9" borderId="1" xfId="43" applyNumberFormat="1" applyFont="1" applyFill="1" applyBorder="1" applyAlignment="1">
      <alignment horizontal="center" vertical="center"/>
    </xf>
    <xf numFmtId="0" fontId="8" fillId="9" borderId="1" xfId="55" applyFont="1" applyFill="1" applyBorder="1" applyAlignment="1">
      <alignment horizontal="center"/>
    </xf>
    <xf numFmtId="179" fontId="8" fillId="0" borderId="1" xfId="43" applyNumberFormat="1" applyFont="1" applyFill="1" applyBorder="1" applyAlignment="1">
      <alignment horizontal="center"/>
    </xf>
    <xf numFmtId="177" fontId="8" fillId="0" borderId="1" xfId="0" applyNumberFormat="1" applyFont="1" applyFill="1" applyBorder="1" applyAlignment="1">
      <alignment horizontal="center" vertical="center"/>
    </xf>
    <xf numFmtId="179" fontId="8" fillId="0" borderId="0" xfId="43" applyNumberFormat="1" applyFont="1" applyFill="1" applyAlignment="1">
      <alignment horizontal="center"/>
    </xf>
    <xf numFmtId="177" fontId="8" fillId="0" borderId="0" xfId="43" applyNumberFormat="1" applyFont="1" applyFill="1" applyAlignment="1">
      <alignment horizontal="center" vertical="center"/>
    </xf>
    <xf numFmtId="177" fontId="8" fillId="0" borderId="0" xfId="0" applyNumberFormat="1" applyFont="1" applyFill="1" applyAlignment="1">
      <alignment horizontal="center" vertical="center"/>
    </xf>
    <xf numFmtId="179" fontId="8" fillId="9" borderId="1" xfId="43" applyNumberFormat="1" applyFont="1" applyFill="1" applyBorder="1" applyAlignment="1">
      <alignment horizontal="center"/>
    </xf>
    <xf numFmtId="177" fontId="8" fillId="9" borderId="1" xfId="0" applyNumberFormat="1" applyFont="1" applyFill="1" applyBorder="1" applyAlignment="1">
      <alignment horizontal="center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5 2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 2 2 2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超链接_4.23 x fashion panty 2" xfId="41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常规_4.2 x" xfId="50"/>
    <cellStyle name="强调文字颜色 6" xfId="51" builtinId="49"/>
    <cellStyle name="40% - 强调文字颜色 6" xfId="52" builtinId="51"/>
    <cellStyle name="60% - 强调文字颜色 6" xfId="53" builtinId="52"/>
    <cellStyle name="常规 2" xfId="54"/>
    <cellStyle name="常规 23 2" xfId="55"/>
    <cellStyle name="常规 3" xfId="56"/>
    <cellStyle name="超链接 2" xfId="57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48895</xdr:colOff>
      <xdr:row>55</xdr:row>
      <xdr:rowOff>192405</xdr:rowOff>
    </xdr:from>
    <xdr:to>
      <xdr:col>3</xdr:col>
      <xdr:colOff>3452495</xdr:colOff>
      <xdr:row>59</xdr:row>
      <xdr:rowOff>66675</xdr:rowOff>
    </xdr:to>
    <xdr:sp>
      <xdr:nvSpPr>
        <xdr:cNvPr id="2" name="文本框 1"/>
        <xdr:cNvSpPr txBox="1"/>
      </xdr:nvSpPr>
      <xdr:spPr>
        <a:xfrm>
          <a:off x="48895" y="11717655"/>
          <a:ext cx="6385560" cy="7124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altLang="zh-CN" sz="1400"/>
            <a:t>S#9904 - px should be $1.54,  i/o  $ 1.56</a:t>
          </a:r>
          <a:endParaRPr lang="en-US" altLang="zh-CN" sz="1400"/>
        </a:p>
        <a:p>
          <a:pPr algn="l"/>
          <a:r>
            <a:rPr lang="en-US" altLang="zh-CN" sz="1400"/>
            <a:t>S#9905 - </a:t>
          </a:r>
          <a:r>
            <a:rPr lang="en-US" altLang="zh-CN" sz="1400">
              <a:sym typeface="+mn-ea"/>
            </a:rPr>
            <a:t>px should be $1.38,  i/o  $ 1.54</a:t>
          </a:r>
          <a:endParaRPr lang="en-US" altLang="zh-CN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mailto:HOTLINE-S@H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mailto:HOTLINE-S@H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mailto:HOTLINE-S@H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hyperlink" Target="mailto:HOTLINE-S@H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hyperlink" Target="mailto:HOTLINE-S@H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mailto:HOTLINE-S@H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mailto:HOTLINE-S@H" TargetMode="External"/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HOTLINE-S@H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mailto:HOTLINE-S@H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mailto:HOTLINE-S@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6"/>
  <sheetViews>
    <sheetView zoomScale="80" zoomScaleNormal="80" topLeftCell="A16" workbookViewId="0">
      <selection activeCell="A1" sqref="A1"/>
    </sheetView>
  </sheetViews>
  <sheetFormatPr defaultColWidth="9" defaultRowHeight="15.75"/>
  <cols>
    <col min="1" max="1" width="17.1416666666667" style="192" customWidth="1"/>
    <col min="2" max="2" width="7.85833333333333" style="192" customWidth="1"/>
    <col min="3" max="3" width="7.425" style="192" customWidth="1"/>
    <col min="4" max="4" width="56.1416666666667" style="192" customWidth="1"/>
    <col min="5" max="5" width="29.8583333333333" style="192" customWidth="1"/>
    <col min="6" max="6" width="9.70833333333333" style="193" customWidth="1"/>
    <col min="7" max="7" width="10.2833333333333" style="192" customWidth="1"/>
    <col min="8" max="8" width="16.7083333333333" style="192" customWidth="1"/>
    <col min="9" max="10" width="10.7083333333333" style="194" customWidth="1"/>
    <col min="11" max="11" width="13.5666666666667" style="192" customWidth="1"/>
    <col min="12" max="12" width="13" style="192" customWidth="1"/>
    <col min="13" max="13" width="13.7083333333333" style="192" customWidth="1"/>
    <col min="14" max="16384" width="9" style="192"/>
  </cols>
  <sheetData>
    <row r="1" spans="1:13">
      <c r="A1" s="52" t="s">
        <v>0</v>
      </c>
      <c r="B1" s="53" t="s">
        <v>1</v>
      </c>
      <c r="C1" s="54" t="s">
        <v>2</v>
      </c>
      <c r="D1" s="55" t="s">
        <v>3</v>
      </c>
      <c r="E1" s="56" t="s">
        <v>4</v>
      </c>
      <c r="F1" s="57" t="s">
        <v>5</v>
      </c>
      <c r="G1" s="58" t="s">
        <v>6</v>
      </c>
      <c r="H1" s="67" t="s">
        <v>7</v>
      </c>
      <c r="I1" s="200" t="s">
        <v>8</v>
      </c>
      <c r="J1" s="200" t="s">
        <v>9</v>
      </c>
      <c r="K1" s="69" t="s">
        <v>10</v>
      </c>
      <c r="L1" s="58" t="s">
        <v>11</v>
      </c>
      <c r="M1" s="58" t="s">
        <v>12</v>
      </c>
    </row>
    <row r="2" s="207" customFormat="1" spans="1:13">
      <c r="A2" s="195" t="s">
        <v>13</v>
      </c>
      <c r="B2" s="209">
        <v>259775</v>
      </c>
      <c r="C2" s="210">
        <v>5372</v>
      </c>
      <c r="D2" s="211" t="s">
        <v>14</v>
      </c>
      <c r="E2" s="212" t="s">
        <v>15</v>
      </c>
      <c r="F2" s="213">
        <v>1911</v>
      </c>
      <c r="G2" s="214" t="s">
        <v>16</v>
      </c>
      <c r="H2" s="215" t="s">
        <v>17</v>
      </c>
      <c r="I2" s="230">
        <v>1.53</v>
      </c>
      <c r="J2" s="230">
        <v>1.33</v>
      </c>
      <c r="K2" s="202">
        <v>43479</v>
      </c>
      <c r="L2" s="202"/>
      <c r="M2" s="231"/>
    </row>
    <row r="3" s="207" customFormat="1" spans="1:13">
      <c r="A3" s="209" t="s">
        <v>13</v>
      </c>
      <c r="B3" s="209">
        <v>259784</v>
      </c>
      <c r="C3" s="210">
        <v>5372</v>
      </c>
      <c r="D3" s="211" t="s">
        <v>14</v>
      </c>
      <c r="E3" s="212" t="s">
        <v>15</v>
      </c>
      <c r="F3" s="213">
        <v>1918</v>
      </c>
      <c r="G3" s="214" t="s">
        <v>16</v>
      </c>
      <c r="H3" s="215" t="s">
        <v>18</v>
      </c>
      <c r="I3" s="230">
        <v>1.53</v>
      </c>
      <c r="J3" s="230">
        <v>1.33</v>
      </c>
      <c r="K3" s="202">
        <v>43479</v>
      </c>
      <c r="L3" s="202"/>
      <c r="M3" s="231"/>
    </row>
    <row r="4" s="207" customFormat="1" spans="1:13">
      <c r="A4" s="209" t="s">
        <v>19</v>
      </c>
      <c r="B4" s="209">
        <v>259793</v>
      </c>
      <c r="C4" s="210">
        <v>5372</v>
      </c>
      <c r="D4" s="211" t="s">
        <v>14</v>
      </c>
      <c r="E4" s="212" t="s">
        <v>15</v>
      </c>
      <c r="F4" s="213">
        <v>1324</v>
      </c>
      <c r="G4" s="214" t="s">
        <v>16</v>
      </c>
      <c r="H4" s="215" t="s">
        <v>18</v>
      </c>
      <c r="I4" s="230">
        <v>1.53</v>
      </c>
      <c r="J4" s="230">
        <v>1.33</v>
      </c>
      <c r="K4" s="202">
        <v>43479</v>
      </c>
      <c r="L4" s="202"/>
      <c r="M4" s="231"/>
    </row>
    <row r="5" s="207" customFormat="1" spans="1:13">
      <c r="A5" s="195" t="s">
        <v>13</v>
      </c>
      <c r="B5" s="209">
        <v>259802</v>
      </c>
      <c r="C5" s="210">
        <v>5373</v>
      </c>
      <c r="D5" s="211" t="s">
        <v>20</v>
      </c>
      <c r="E5" s="212" t="s">
        <v>15</v>
      </c>
      <c r="F5" s="213">
        <v>1764</v>
      </c>
      <c r="G5" s="214" t="s">
        <v>16</v>
      </c>
      <c r="H5" s="215" t="s">
        <v>17</v>
      </c>
      <c r="I5" s="230">
        <v>1.39</v>
      </c>
      <c r="J5" s="230">
        <v>1.22</v>
      </c>
      <c r="K5" s="202">
        <v>43479</v>
      </c>
      <c r="L5" s="202"/>
      <c r="M5" s="231"/>
    </row>
    <row r="6" s="207" customFormat="1" spans="1:13">
      <c r="A6" s="209" t="s">
        <v>13</v>
      </c>
      <c r="B6" s="209">
        <v>259811</v>
      </c>
      <c r="C6" s="210">
        <v>5373</v>
      </c>
      <c r="D6" s="211" t="s">
        <v>20</v>
      </c>
      <c r="E6" s="212" t="s">
        <v>15</v>
      </c>
      <c r="F6" s="213">
        <v>1785</v>
      </c>
      <c r="G6" s="214" t="s">
        <v>16</v>
      </c>
      <c r="H6" s="215" t="s">
        <v>18</v>
      </c>
      <c r="I6" s="230">
        <v>1.39</v>
      </c>
      <c r="J6" s="230">
        <v>1.22</v>
      </c>
      <c r="K6" s="202">
        <v>43479</v>
      </c>
      <c r="L6" s="202"/>
      <c r="M6" s="231"/>
    </row>
    <row r="7" s="207" customFormat="1" spans="1:13">
      <c r="A7" s="209" t="s">
        <v>19</v>
      </c>
      <c r="B7" s="209">
        <v>259820</v>
      </c>
      <c r="C7" s="210">
        <v>5373</v>
      </c>
      <c r="D7" s="211" t="s">
        <v>20</v>
      </c>
      <c r="E7" s="212" t="s">
        <v>15</v>
      </c>
      <c r="F7" s="213">
        <v>1228</v>
      </c>
      <c r="G7" s="214" t="s">
        <v>16</v>
      </c>
      <c r="H7" s="215" t="s">
        <v>18</v>
      </c>
      <c r="I7" s="230">
        <v>1.39</v>
      </c>
      <c r="J7" s="230">
        <v>1.22</v>
      </c>
      <c r="K7" s="202">
        <v>43479</v>
      </c>
      <c r="L7" s="202"/>
      <c r="M7" s="231"/>
    </row>
    <row r="8" s="207" customFormat="1" spans="1:13">
      <c r="A8" s="195" t="s">
        <v>13</v>
      </c>
      <c r="B8" s="209">
        <v>259903</v>
      </c>
      <c r="C8" s="210">
        <v>5374</v>
      </c>
      <c r="D8" s="211" t="s">
        <v>21</v>
      </c>
      <c r="E8" s="212" t="s">
        <v>22</v>
      </c>
      <c r="F8" s="213">
        <v>1715</v>
      </c>
      <c r="G8" s="214" t="s">
        <v>16</v>
      </c>
      <c r="H8" s="215" t="s">
        <v>17</v>
      </c>
      <c r="I8" s="230">
        <v>1.39</v>
      </c>
      <c r="J8" s="230">
        <v>1.22</v>
      </c>
      <c r="K8" s="202">
        <v>43479</v>
      </c>
      <c r="L8" s="202"/>
      <c r="M8" s="231"/>
    </row>
    <row r="9" s="207" customFormat="1" spans="1:13">
      <c r="A9" s="209" t="s">
        <v>13</v>
      </c>
      <c r="B9" s="209">
        <v>259912</v>
      </c>
      <c r="C9" s="210">
        <v>5374</v>
      </c>
      <c r="D9" s="211" t="s">
        <v>21</v>
      </c>
      <c r="E9" s="212" t="s">
        <v>22</v>
      </c>
      <c r="F9" s="213">
        <v>1695</v>
      </c>
      <c r="G9" s="214" t="s">
        <v>16</v>
      </c>
      <c r="H9" s="215" t="s">
        <v>18</v>
      </c>
      <c r="I9" s="230">
        <v>1.39</v>
      </c>
      <c r="J9" s="230">
        <v>1.22</v>
      </c>
      <c r="K9" s="202">
        <v>43479</v>
      </c>
      <c r="L9" s="202"/>
      <c r="M9" s="231"/>
    </row>
    <row r="10" s="207" customFormat="1" spans="1:13">
      <c r="A10" s="209" t="s">
        <v>19</v>
      </c>
      <c r="B10" s="209">
        <v>259921</v>
      </c>
      <c r="C10" s="210">
        <v>5374</v>
      </c>
      <c r="D10" s="211" t="s">
        <v>21</v>
      </c>
      <c r="E10" s="212" t="s">
        <v>22</v>
      </c>
      <c r="F10" s="213">
        <v>1179</v>
      </c>
      <c r="G10" s="214" t="s">
        <v>16</v>
      </c>
      <c r="H10" s="215" t="s">
        <v>18</v>
      </c>
      <c r="I10" s="230">
        <v>1.39</v>
      </c>
      <c r="J10" s="230">
        <v>1.22</v>
      </c>
      <c r="K10" s="202">
        <v>43479</v>
      </c>
      <c r="L10" s="202"/>
      <c r="M10" s="231"/>
    </row>
    <row r="11" s="207" customFormat="1" spans="1:13">
      <c r="A11" s="195" t="s">
        <v>13</v>
      </c>
      <c r="B11" s="209">
        <v>259986</v>
      </c>
      <c r="C11" s="210">
        <v>5375</v>
      </c>
      <c r="D11" s="211" t="s">
        <v>23</v>
      </c>
      <c r="E11" s="212" t="s">
        <v>24</v>
      </c>
      <c r="F11" s="213">
        <v>931</v>
      </c>
      <c r="G11" s="214" t="s">
        <v>16</v>
      </c>
      <c r="H11" s="215" t="s">
        <v>17</v>
      </c>
      <c r="I11" s="230">
        <v>1.53</v>
      </c>
      <c r="J11" s="230">
        <v>1.33</v>
      </c>
      <c r="K11" s="202">
        <v>43479</v>
      </c>
      <c r="L11" s="202"/>
      <c r="M11" s="231"/>
    </row>
    <row r="12" s="207" customFormat="1" spans="1:13">
      <c r="A12" s="209" t="s">
        <v>13</v>
      </c>
      <c r="B12" s="209">
        <v>259995</v>
      </c>
      <c r="C12" s="210">
        <v>5375</v>
      </c>
      <c r="D12" s="211" t="s">
        <v>23</v>
      </c>
      <c r="E12" s="212" t="s">
        <v>24</v>
      </c>
      <c r="F12" s="213">
        <v>924</v>
      </c>
      <c r="G12" s="214" t="s">
        <v>16</v>
      </c>
      <c r="H12" s="215" t="s">
        <v>18</v>
      </c>
      <c r="I12" s="230">
        <v>1.53</v>
      </c>
      <c r="J12" s="230">
        <v>1.33</v>
      </c>
      <c r="K12" s="202">
        <v>43479</v>
      </c>
      <c r="L12" s="202"/>
      <c r="M12" s="231"/>
    </row>
    <row r="13" s="207" customFormat="1" spans="1:13">
      <c r="A13" s="209" t="s">
        <v>19</v>
      </c>
      <c r="B13" s="209">
        <v>260004</v>
      </c>
      <c r="C13" s="210">
        <v>5375</v>
      </c>
      <c r="D13" s="211" t="s">
        <v>23</v>
      </c>
      <c r="E13" s="212" t="s">
        <v>24</v>
      </c>
      <c r="F13" s="213">
        <v>642</v>
      </c>
      <c r="G13" s="214" t="s">
        <v>16</v>
      </c>
      <c r="H13" s="215" t="s">
        <v>18</v>
      </c>
      <c r="I13" s="230">
        <v>1.53</v>
      </c>
      <c r="J13" s="230">
        <v>1.33</v>
      </c>
      <c r="K13" s="202">
        <v>43479</v>
      </c>
      <c r="L13" s="202"/>
      <c r="M13" s="231"/>
    </row>
    <row r="14" s="207" customFormat="1" spans="1:13">
      <c r="A14" s="195" t="s">
        <v>13</v>
      </c>
      <c r="B14" s="209">
        <v>260013</v>
      </c>
      <c r="C14" s="210">
        <v>5376</v>
      </c>
      <c r="D14" s="211" t="s">
        <v>25</v>
      </c>
      <c r="E14" s="212" t="s">
        <v>15</v>
      </c>
      <c r="F14" s="213">
        <v>931</v>
      </c>
      <c r="G14" s="214" t="s">
        <v>16</v>
      </c>
      <c r="H14" s="215" t="s">
        <v>17</v>
      </c>
      <c r="I14" s="230">
        <v>1.39</v>
      </c>
      <c r="J14" s="230">
        <v>1.23</v>
      </c>
      <c r="K14" s="202">
        <v>43479</v>
      </c>
      <c r="L14" s="202"/>
      <c r="M14" s="231"/>
    </row>
    <row r="15" s="207" customFormat="1" spans="1:13">
      <c r="A15" s="209" t="s">
        <v>13</v>
      </c>
      <c r="B15" s="209">
        <v>260022</v>
      </c>
      <c r="C15" s="210">
        <v>5376</v>
      </c>
      <c r="D15" s="211" t="s">
        <v>25</v>
      </c>
      <c r="E15" s="212" t="s">
        <v>15</v>
      </c>
      <c r="F15" s="213">
        <v>913</v>
      </c>
      <c r="G15" s="214" t="s">
        <v>16</v>
      </c>
      <c r="H15" s="215" t="s">
        <v>18</v>
      </c>
      <c r="I15" s="230">
        <v>1.39</v>
      </c>
      <c r="J15" s="230">
        <v>1.23</v>
      </c>
      <c r="K15" s="202">
        <v>43479</v>
      </c>
      <c r="L15" s="202"/>
      <c r="M15" s="231"/>
    </row>
    <row r="16" s="207" customFormat="1" spans="1:13">
      <c r="A16" s="209" t="s">
        <v>19</v>
      </c>
      <c r="B16" s="209">
        <v>260031</v>
      </c>
      <c r="C16" s="210">
        <v>5376</v>
      </c>
      <c r="D16" s="211" t="s">
        <v>25</v>
      </c>
      <c r="E16" s="212" t="s">
        <v>15</v>
      </c>
      <c r="F16" s="213">
        <v>534</v>
      </c>
      <c r="G16" s="214" t="s">
        <v>16</v>
      </c>
      <c r="H16" s="215" t="s">
        <v>18</v>
      </c>
      <c r="I16" s="230">
        <v>1.39</v>
      </c>
      <c r="J16" s="230">
        <v>1.23</v>
      </c>
      <c r="K16" s="202">
        <v>43479</v>
      </c>
      <c r="L16" s="202"/>
      <c r="M16" s="231"/>
    </row>
    <row r="17" s="207" customFormat="1" spans="1:13">
      <c r="A17" s="195" t="s">
        <v>13</v>
      </c>
      <c r="B17" s="209">
        <v>260050</v>
      </c>
      <c r="C17" s="210">
        <v>5377</v>
      </c>
      <c r="D17" s="211" t="s">
        <v>26</v>
      </c>
      <c r="E17" s="212" t="s">
        <v>15</v>
      </c>
      <c r="F17" s="213">
        <v>931</v>
      </c>
      <c r="G17" s="214" t="s">
        <v>16</v>
      </c>
      <c r="H17" s="215" t="s">
        <v>17</v>
      </c>
      <c r="I17" s="230">
        <v>1.3</v>
      </c>
      <c r="J17" s="230">
        <v>1.13</v>
      </c>
      <c r="K17" s="202">
        <v>43479</v>
      </c>
      <c r="L17" s="202"/>
      <c r="M17" s="231"/>
    </row>
    <row r="18" s="207" customFormat="1" spans="1:13">
      <c r="A18" s="209" t="s">
        <v>13</v>
      </c>
      <c r="B18" s="209">
        <v>260069</v>
      </c>
      <c r="C18" s="210">
        <v>5377</v>
      </c>
      <c r="D18" s="211" t="s">
        <v>26</v>
      </c>
      <c r="E18" s="212" t="s">
        <v>15</v>
      </c>
      <c r="F18" s="213">
        <v>913</v>
      </c>
      <c r="G18" s="214" t="s">
        <v>16</v>
      </c>
      <c r="H18" s="215" t="s">
        <v>18</v>
      </c>
      <c r="I18" s="230">
        <v>1.3</v>
      </c>
      <c r="J18" s="230">
        <v>1.13</v>
      </c>
      <c r="K18" s="202">
        <v>43479</v>
      </c>
      <c r="L18" s="202"/>
      <c r="M18" s="231"/>
    </row>
    <row r="19" s="207" customFormat="1" spans="1:13">
      <c r="A19" s="209" t="s">
        <v>19</v>
      </c>
      <c r="B19" s="209">
        <v>260078</v>
      </c>
      <c r="C19" s="210">
        <v>5377</v>
      </c>
      <c r="D19" s="211" t="s">
        <v>26</v>
      </c>
      <c r="E19" s="212" t="s">
        <v>15</v>
      </c>
      <c r="F19" s="213">
        <v>534</v>
      </c>
      <c r="G19" s="214" t="s">
        <v>16</v>
      </c>
      <c r="H19" s="215" t="s">
        <v>18</v>
      </c>
      <c r="I19" s="230">
        <v>1.3</v>
      </c>
      <c r="J19" s="230">
        <v>1.13</v>
      </c>
      <c r="K19" s="202">
        <v>43479</v>
      </c>
      <c r="L19" s="202"/>
      <c r="M19" s="231"/>
    </row>
    <row r="20" s="207" customFormat="1" spans="1:13">
      <c r="A20" s="195" t="s">
        <v>13</v>
      </c>
      <c r="B20" s="209">
        <v>260087</v>
      </c>
      <c r="C20" s="210">
        <v>5378</v>
      </c>
      <c r="D20" s="211" t="s">
        <v>27</v>
      </c>
      <c r="E20" s="212" t="s">
        <v>15</v>
      </c>
      <c r="F20" s="213">
        <v>686</v>
      </c>
      <c r="G20" s="214" t="s">
        <v>16</v>
      </c>
      <c r="H20" s="215" t="s">
        <v>17</v>
      </c>
      <c r="I20" s="230">
        <v>1.39</v>
      </c>
      <c r="J20" s="230">
        <v>1.23</v>
      </c>
      <c r="K20" s="202">
        <v>43479</v>
      </c>
      <c r="L20" s="202"/>
      <c r="M20" s="231"/>
    </row>
    <row r="21" s="207" customFormat="1" spans="1:13">
      <c r="A21" s="209" t="s">
        <v>13</v>
      </c>
      <c r="B21" s="209">
        <v>260105</v>
      </c>
      <c r="C21" s="210">
        <v>5378</v>
      </c>
      <c r="D21" s="211" t="s">
        <v>27</v>
      </c>
      <c r="E21" s="212" t="s">
        <v>15</v>
      </c>
      <c r="F21" s="213">
        <v>712</v>
      </c>
      <c r="G21" s="214" t="s">
        <v>16</v>
      </c>
      <c r="H21" s="215" t="s">
        <v>18</v>
      </c>
      <c r="I21" s="230">
        <v>1.39</v>
      </c>
      <c r="J21" s="230">
        <v>1.23</v>
      </c>
      <c r="K21" s="202">
        <v>43479</v>
      </c>
      <c r="L21" s="202"/>
      <c r="M21" s="231"/>
    </row>
    <row r="22" s="207" customFormat="1" spans="1:13">
      <c r="A22" s="209" t="s">
        <v>19</v>
      </c>
      <c r="B22" s="209">
        <v>260114</v>
      </c>
      <c r="C22" s="210">
        <v>5378</v>
      </c>
      <c r="D22" s="211" t="s">
        <v>27</v>
      </c>
      <c r="E22" s="212" t="s">
        <v>15</v>
      </c>
      <c r="F22" s="213">
        <v>406</v>
      </c>
      <c r="G22" s="214" t="s">
        <v>16</v>
      </c>
      <c r="H22" s="215" t="s">
        <v>18</v>
      </c>
      <c r="I22" s="230">
        <v>1.39</v>
      </c>
      <c r="J22" s="230">
        <v>1.23</v>
      </c>
      <c r="K22" s="202">
        <v>43479</v>
      </c>
      <c r="L22" s="202"/>
      <c r="M22" s="231"/>
    </row>
    <row r="23" s="207" customFormat="1" spans="1:13">
      <c r="A23" s="195" t="s">
        <v>13</v>
      </c>
      <c r="B23" s="209">
        <v>260123</v>
      </c>
      <c r="C23" s="210">
        <v>5379</v>
      </c>
      <c r="D23" s="211" t="s">
        <v>28</v>
      </c>
      <c r="E23" s="211" t="s">
        <v>29</v>
      </c>
      <c r="F23" s="213">
        <v>2304</v>
      </c>
      <c r="G23" s="214" t="s">
        <v>16</v>
      </c>
      <c r="H23" s="215" t="s">
        <v>30</v>
      </c>
      <c r="I23" s="230">
        <v>1.4</v>
      </c>
      <c r="J23" s="230">
        <v>1.23</v>
      </c>
      <c r="K23" s="202">
        <v>43479</v>
      </c>
      <c r="L23" s="202"/>
      <c r="M23" s="231"/>
    </row>
    <row r="24" s="207" customFormat="1" spans="1:13">
      <c r="A24" s="209" t="s">
        <v>13</v>
      </c>
      <c r="B24" s="209">
        <v>260132</v>
      </c>
      <c r="C24" s="210">
        <v>5379</v>
      </c>
      <c r="D24" s="211" t="s">
        <v>28</v>
      </c>
      <c r="E24" s="211" t="s">
        <v>29</v>
      </c>
      <c r="F24" s="213">
        <v>981</v>
      </c>
      <c r="G24" s="214" t="s">
        <v>16</v>
      </c>
      <c r="H24" s="215" t="s">
        <v>18</v>
      </c>
      <c r="I24" s="230">
        <v>1.4</v>
      </c>
      <c r="J24" s="230">
        <v>1.23</v>
      </c>
      <c r="K24" s="202">
        <v>43479</v>
      </c>
      <c r="L24" s="202"/>
      <c r="M24" s="231"/>
    </row>
    <row r="25" s="207" customFormat="1" spans="1:13">
      <c r="A25" s="209" t="s">
        <v>19</v>
      </c>
      <c r="B25" s="209">
        <v>260141</v>
      </c>
      <c r="C25" s="210">
        <v>5379</v>
      </c>
      <c r="D25" s="211" t="s">
        <v>28</v>
      </c>
      <c r="E25" s="211" t="s">
        <v>29</v>
      </c>
      <c r="F25" s="213">
        <v>808</v>
      </c>
      <c r="G25" s="214" t="s">
        <v>16</v>
      </c>
      <c r="H25" s="215" t="s">
        <v>18</v>
      </c>
      <c r="I25" s="230">
        <v>1.4</v>
      </c>
      <c r="J25" s="230">
        <v>1.23</v>
      </c>
      <c r="K25" s="202">
        <v>43479</v>
      </c>
      <c r="L25" s="202"/>
      <c r="M25" s="231"/>
    </row>
    <row r="26" s="207" customFormat="1" spans="1:13">
      <c r="A26" s="195" t="s">
        <v>13</v>
      </c>
      <c r="B26" s="209">
        <v>260150</v>
      </c>
      <c r="C26" s="210">
        <v>5380</v>
      </c>
      <c r="D26" s="211" t="s">
        <v>31</v>
      </c>
      <c r="E26" s="212" t="s">
        <v>15</v>
      </c>
      <c r="F26" s="213">
        <v>2304</v>
      </c>
      <c r="G26" s="214" t="s">
        <v>16</v>
      </c>
      <c r="H26" s="215" t="s">
        <v>30</v>
      </c>
      <c r="I26" s="230">
        <v>1.3</v>
      </c>
      <c r="J26" s="230">
        <v>1.13</v>
      </c>
      <c r="K26" s="202">
        <v>43479</v>
      </c>
      <c r="L26" s="202"/>
      <c r="M26" s="231"/>
    </row>
    <row r="27" s="207" customFormat="1" spans="1:13">
      <c r="A27" s="209" t="s">
        <v>13</v>
      </c>
      <c r="B27" s="209">
        <v>260160</v>
      </c>
      <c r="C27" s="210">
        <v>5380</v>
      </c>
      <c r="D27" s="211" t="s">
        <v>31</v>
      </c>
      <c r="E27" s="212" t="s">
        <v>15</v>
      </c>
      <c r="F27" s="213">
        <v>981</v>
      </c>
      <c r="G27" s="214" t="s">
        <v>16</v>
      </c>
      <c r="H27" s="215" t="s">
        <v>18</v>
      </c>
      <c r="I27" s="230">
        <v>1.3</v>
      </c>
      <c r="J27" s="230">
        <v>1.13</v>
      </c>
      <c r="K27" s="202">
        <v>43479</v>
      </c>
      <c r="L27" s="202"/>
      <c r="M27" s="231"/>
    </row>
    <row r="28" s="207" customFormat="1" spans="1:13">
      <c r="A28" s="209" t="s">
        <v>19</v>
      </c>
      <c r="B28" s="209">
        <v>260179</v>
      </c>
      <c r="C28" s="210">
        <v>5380</v>
      </c>
      <c r="D28" s="211" t="s">
        <v>31</v>
      </c>
      <c r="E28" s="212" t="s">
        <v>15</v>
      </c>
      <c r="F28" s="213">
        <v>808</v>
      </c>
      <c r="G28" s="214" t="s">
        <v>16</v>
      </c>
      <c r="H28" s="215" t="s">
        <v>18</v>
      </c>
      <c r="I28" s="230">
        <v>1.3</v>
      </c>
      <c r="J28" s="230">
        <v>1.13</v>
      </c>
      <c r="K28" s="202">
        <v>43479</v>
      </c>
      <c r="L28" s="202"/>
      <c r="M28" s="231"/>
    </row>
    <row r="29" s="207" customFormat="1" spans="1:13">
      <c r="A29" s="195" t="s">
        <v>13</v>
      </c>
      <c r="B29" s="209">
        <v>260188</v>
      </c>
      <c r="C29" s="210">
        <v>5381</v>
      </c>
      <c r="D29" s="211" t="s">
        <v>32</v>
      </c>
      <c r="E29" s="212" t="s">
        <v>15</v>
      </c>
      <c r="F29" s="213">
        <v>1872</v>
      </c>
      <c r="G29" s="214" t="s">
        <v>16</v>
      </c>
      <c r="H29" s="215" t="s">
        <v>30</v>
      </c>
      <c r="I29" s="230">
        <v>1.3</v>
      </c>
      <c r="J29" s="230">
        <v>1.13</v>
      </c>
      <c r="K29" s="202">
        <v>43479</v>
      </c>
      <c r="L29" s="202"/>
      <c r="M29" s="231"/>
    </row>
    <row r="30" s="207" customFormat="1" spans="1:13">
      <c r="A30" s="209" t="s">
        <v>13</v>
      </c>
      <c r="B30" s="209">
        <v>260197</v>
      </c>
      <c r="C30" s="210">
        <v>5381</v>
      </c>
      <c r="D30" s="211" t="s">
        <v>32</v>
      </c>
      <c r="E30" s="212" t="s">
        <v>15</v>
      </c>
      <c r="F30" s="213">
        <v>777</v>
      </c>
      <c r="G30" s="214" t="s">
        <v>16</v>
      </c>
      <c r="H30" s="215" t="s">
        <v>18</v>
      </c>
      <c r="I30" s="230">
        <v>1.3</v>
      </c>
      <c r="J30" s="230">
        <v>1.13</v>
      </c>
      <c r="K30" s="202">
        <v>43479</v>
      </c>
      <c r="L30" s="202"/>
      <c r="M30" s="231"/>
    </row>
    <row r="31" s="207" customFormat="1" spans="1:13">
      <c r="A31" s="209" t="s">
        <v>19</v>
      </c>
      <c r="B31" s="209">
        <v>260206</v>
      </c>
      <c r="C31" s="210">
        <v>5381</v>
      </c>
      <c r="D31" s="211" t="s">
        <v>32</v>
      </c>
      <c r="E31" s="212" t="s">
        <v>15</v>
      </c>
      <c r="F31" s="213">
        <v>651</v>
      </c>
      <c r="G31" s="214" t="s">
        <v>16</v>
      </c>
      <c r="H31" s="215" t="s">
        <v>18</v>
      </c>
      <c r="I31" s="230">
        <v>1.3</v>
      </c>
      <c r="J31" s="230">
        <v>1.13</v>
      </c>
      <c r="K31" s="202">
        <v>43479</v>
      </c>
      <c r="L31" s="202"/>
      <c r="M31" s="231"/>
    </row>
    <row r="32" s="207" customFormat="1" spans="1:13">
      <c r="A32" s="195" t="s">
        <v>13</v>
      </c>
      <c r="B32" s="209">
        <v>260215</v>
      </c>
      <c r="C32" s="210">
        <v>5382</v>
      </c>
      <c r="D32" s="211" t="s">
        <v>33</v>
      </c>
      <c r="E32" s="211" t="s">
        <v>29</v>
      </c>
      <c r="F32" s="213">
        <v>784</v>
      </c>
      <c r="G32" s="214" t="s">
        <v>16</v>
      </c>
      <c r="H32" s="215" t="s">
        <v>17</v>
      </c>
      <c r="I32" s="230">
        <v>1.47</v>
      </c>
      <c r="J32" s="230">
        <v>1.27</v>
      </c>
      <c r="K32" s="202">
        <v>43479</v>
      </c>
      <c r="L32" s="202"/>
      <c r="M32" s="231"/>
    </row>
    <row r="33" s="207" customFormat="1" spans="1:13">
      <c r="A33" s="209" t="s">
        <v>13</v>
      </c>
      <c r="B33" s="209">
        <v>260224</v>
      </c>
      <c r="C33" s="210">
        <v>5382</v>
      </c>
      <c r="D33" s="211" t="s">
        <v>33</v>
      </c>
      <c r="E33" s="211" t="s">
        <v>29</v>
      </c>
      <c r="F33" s="213">
        <v>1225</v>
      </c>
      <c r="G33" s="214" t="s">
        <v>16</v>
      </c>
      <c r="H33" s="215" t="s">
        <v>18</v>
      </c>
      <c r="I33" s="230">
        <v>1.47</v>
      </c>
      <c r="J33" s="230">
        <v>1.27</v>
      </c>
      <c r="K33" s="202">
        <v>43479</v>
      </c>
      <c r="L33" s="202"/>
      <c r="M33" s="231"/>
    </row>
    <row r="34" s="207" customFormat="1" spans="1:13">
      <c r="A34" s="209" t="s">
        <v>19</v>
      </c>
      <c r="B34" s="209">
        <v>260233</v>
      </c>
      <c r="C34" s="210">
        <v>5382</v>
      </c>
      <c r="D34" s="211" t="s">
        <v>33</v>
      </c>
      <c r="E34" s="211" t="s">
        <v>29</v>
      </c>
      <c r="F34" s="213">
        <v>777</v>
      </c>
      <c r="G34" s="214" t="s">
        <v>16</v>
      </c>
      <c r="H34" s="215" t="s">
        <v>18</v>
      </c>
      <c r="I34" s="230">
        <v>1.47</v>
      </c>
      <c r="J34" s="230">
        <v>1.27</v>
      </c>
      <c r="K34" s="202">
        <v>43479</v>
      </c>
      <c r="L34" s="202"/>
      <c r="M34" s="231"/>
    </row>
    <row r="35" s="207" customFormat="1" spans="1:13">
      <c r="A35" s="195" t="s">
        <v>13</v>
      </c>
      <c r="B35" s="209">
        <v>260242</v>
      </c>
      <c r="C35" s="210">
        <v>5383</v>
      </c>
      <c r="D35" s="211" t="s">
        <v>34</v>
      </c>
      <c r="E35" s="212" t="s">
        <v>35</v>
      </c>
      <c r="F35" s="213">
        <v>576</v>
      </c>
      <c r="G35" s="214" t="s">
        <v>16</v>
      </c>
      <c r="H35" s="215" t="s">
        <v>30</v>
      </c>
      <c r="I35" s="230">
        <v>1.3</v>
      </c>
      <c r="J35" s="230">
        <v>1.09</v>
      </c>
      <c r="K35" s="202">
        <v>43479</v>
      </c>
      <c r="L35" s="202"/>
      <c r="M35" s="231"/>
    </row>
    <row r="36" s="207" customFormat="1" spans="1:13">
      <c r="A36" s="209" t="s">
        <v>13</v>
      </c>
      <c r="B36" s="209">
        <v>260251</v>
      </c>
      <c r="C36" s="210">
        <v>5383</v>
      </c>
      <c r="D36" s="211" t="s">
        <v>34</v>
      </c>
      <c r="E36" s="212" t="s">
        <v>35</v>
      </c>
      <c r="F36" s="213">
        <v>366</v>
      </c>
      <c r="G36" s="214" t="s">
        <v>16</v>
      </c>
      <c r="H36" s="215" t="s">
        <v>18</v>
      </c>
      <c r="I36" s="230">
        <v>1.3</v>
      </c>
      <c r="J36" s="230">
        <v>1.09</v>
      </c>
      <c r="K36" s="202">
        <v>43479</v>
      </c>
      <c r="L36" s="202"/>
      <c r="M36" s="231"/>
    </row>
    <row r="37" s="207" customFormat="1" spans="1:13">
      <c r="A37" s="209" t="s">
        <v>19</v>
      </c>
      <c r="B37" s="209">
        <v>260260</v>
      </c>
      <c r="C37" s="210">
        <v>5383</v>
      </c>
      <c r="D37" s="211" t="s">
        <v>34</v>
      </c>
      <c r="E37" s="212" t="s">
        <v>35</v>
      </c>
      <c r="F37" s="213">
        <v>1066</v>
      </c>
      <c r="G37" s="214" t="s">
        <v>16</v>
      </c>
      <c r="H37" s="215" t="s">
        <v>18</v>
      </c>
      <c r="I37" s="230">
        <v>1.3</v>
      </c>
      <c r="J37" s="230">
        <v>1.09</v>
      </c>
      <c r="K37" s="202">
        <v>43479</v>
      </c>
      <c r="L37" s="202"/>
      <c r="M37" s="231"/>
    </row>
    <row r="38" s="207" customFormat="1" spans="1:13">
      <c r="A38" s="195" t="s">
        <v>13</v>
      </c>
      <c r="B38" s="209">
        <v>260444</v>
      </c>
      <c r="C38" s="210">
        <v>5384</v>
      </c>
      <c r="D38" s="211" t="s">
        <v>36</v>
      </c>
      <c r="E38" s="212" t="s">
        <v>22</v>
      </c>
      <c r="F38" s="213">
        <v>980</v>
      </c>
      <c r="G38" s="214" t="s">
        <v>16</v>
      </c>
      <c r="H38" s="215" t="s">
        <v>17</v>
      </c>
      <c r="I38" s="230">
        <v>1.38</v>
      </c>
      <c r="J38" s="230">
        <v>1.2</v>
      </c>
      <c r="K38" s="202">
        <v>43479</v>
      </c>
      <c r="L38" s="202"/>
      <c r="M38" s="231"/>
    </row>
    <row r="39" s="207" customFormat="1" spans="1:13">
      <c r="A39" s="209" t="s">
        <v>13</v>
      </c>
      <c r="B39" s="209">
        <v>260462</v>
      </c>
      <c r="C39" s="210">
        <v>5384</v>
      </c>
      <c r="D39" s="211" t="s">
        <v>36</v>
      </c>
      <c r="E39" s="212" t="s">
        <v>22</v>
      </c>
      <c r="F39" s="213">
        <v>1156</v>
      </c>
      <c r="G39" s="214" t="s">
        <v>16</v>
      </c>
      <c r="H39" s="215" t="s">
        <v>18</v>
      </c>
      <c r="I39" s="230">
        <v>1.38</v>
      </c>
      <c r="J39" s="230">
        <v>1.2</v>
      </c>
      <c r="K39" s="202">
        <v>43479</v>
      </c>
      <c r="L39" s="202"/>
      <c r="M39" s="231"/>
    </row>
    <row r="40" s="207" customFormat="1" spans="1:13">
      <c r="A40" s="209" t="s">
        <v>19</v>
      </c>
      <c r="B40" s="209">
        <v>260480</v>
      </c>
      <c r="C40" s="210">
        <v>5384</v>
      </c>
      <c r="D40" s="211" t="s">
        <v>36</v>
      </c>
      <c r="E40" s="212" t="s">
        <v>22</v>
      </c>
      <c r="F40" s="213">
        <v>346</v>
      </c>
      <c r="G40" s="214" t="s">
        <v>16</v>
      </c>
      <c r="H40" s="215" t="s">
        <v>18</v>
      </c>
      <c r="I40" s="230">
        <v>1.38</v>
      </c>
      <c r="J40" s="230">
        <v>1.2</v>
      </c>
      <c r="K40" s="202">
        <v>43479</v>
      </c>
      <c r="L40" s="202"/>
      <c r="M40" s="231"/>
    </row>
    <row r="41" s="207" customFormat="1" spans="1:13">
      <c r="A41" s="195" t="s">
        <v>13</v>
      </c>
      <c r="B41" s="209">
        <v>260509</v>
      </c>
      <c r="C41" s="210">
        <v>5385</v>
      </c>
      <c r="D41" s="211" t="s">
        <v>37</v>
      </c>
      <c r="E41" s="212" t="s">
        <v>15</v>
      </c>
      <c r="F41" s="213">
        <v>588</v>
      </c>
      <c r="G41" s="214" t="s">
        <v>16</v>
      </c>
      <c r="H41" s="215" t="s">
        <v>17</v>
      </c>
      <c r="I41" s="230">
        <v>1.38</v>
      </c>
      <c r="J41" s="230">
        <v>1.2</v>
      </c>
      <c r="K41" s="202">
        <v>43479</v>
      </c>
      <c r="L41" s="202"/>
      <c r="M41" s="231"/>
    </row>
    <row r="42" s="207" customFormat="1" spans="1:13">
      <c r="A42" s="209" t="s">
        <v>13</v>
      </c>
      <c r="B42" s="209">
        <v>260518</v>
      </c>
      <c r="C42" s="210">
        <v>5385</v>
      </c>
      <c r="D42" s="211" t="s">
        <v>37</v>
      </c>
      <c r="E42" s="212" t="s">
        <v>15</v>
      </c>
      <c r="F42" s="213">
        <v>735</v>
      </c>
      <c r="G42" s="214" t="s">
        <v>16</v>
      </c>
      <c r="H42" s="215" t="s">
        <v>18</v>
      </c>
      <c r="I42" s="230">
        <v>1.38</v>
      </c>
      <c r="J42" s="230">
        <v>1.2</v>
      </c>
      <c r="K42" s="202">
        <v>43479</v>
      </c>
      <c r="L42" s="202"/>
      <c r="M42" s="231"/>
    </row>
    <row r="43" s="207" customFormat="1" spans="1:13">
      <c r="A43" s="209" t="s">
        <v>19</v>
      </c>
      <c r="B43" s="209">
        <v>260527</v>
      </c>
      <c r="C43" s="210">
        <v>5385</v>
      </c>
      <c r="D43" s="211" t="s">
        <v>37</v>
      </c>
      <c r="E43" s="212" t="s">
        <v>15</v>
      </c>
      <c r="F43" s="213">
        <v>215</v>
      </c>
      <c r="G43" s="214" t="s">
        <v>16</v>
      </c>
      <c r="H43" s="215" t="s">
        <v>18</v>
      </c>
      <c r="I43" s="230">
        <v>1.38</v>
      </c>
      <c r="J43" s="230">
        <v>1.2</v>
      </c>
      <c r="K43" s="202">
        <v>43479</v>
      </c>
      <c r="L43" s="202"/>
      <c r="M43" s="231"/>
    </row>
    <row r="44" s="207" customFormat="1" spans="1:13">
      <c r="A44" s="195" t="s">
        <v>13</v>
      </c>
      <c r="B44" s="209">
        <v>260536</v>
      </c>
      <c r="C44" s="210">
        <v>5386</v>
      </c>
      <c r="D44" s="211" t="s">
        <v>38</v>
      </c>
      <c r="E44" s="212" t="s">
        <v>15</v>
      </c>
      <c r="F44" s="213">
        <v>1764</v>
      </c>
      <c r="G44" s="214" t="s">
        <v>16</v>
      </c>
      <c r="H44" s="215" t="s">
        <v>30</v>
      </c>
      <c r="I44" s="230">
        <v>1.54</v>
      </c>
      <c r="J44" s="230">
        <v>1.35</v>
      </c>
      <c r="K44" s="202">
        <v>43479</v>
      </c>
      <c r="L44" s="202"/>
      <c r="M44" s="231"/>
    </row>
    <row r="45" s="207" customFormat="1" spans="1:13">
      <c r="A45" s="209" t="s">
        <v>13</v>
      </c>
      <c r="B45" s="209">
        <v>260545</v>
      </c>
      <c r="C45" s="210">
        <v>5386</v>
      </c>
      <c r="D45" s="211" t="s">
        <v>38</v>
      </c>
      <c r="E45" s="212" t="s">
        <v>15</v>
      </c>
      <c r="F45" s="213">
        <v>741</v>
      </c>
      <c r="G45" s="214" t="s">
        <v>16</v>
      </c>
      <c r="H45" s="215" t="s">
        <v>18</v>
      </c>
      <c r="I45" s="230">
        <v>1.54</v>
      </c>
      <c r="J45" s="230">
        <v>1.35</v>
      </c>
      <c r="K45" s="202">
        <v>43479</v>
      </c>
      <c r="L45" s="202"/>
      <c r="M45" s="231"/>
    </row>
    <row r="46" s="207" customFormat="1" spans="1:13">
      <c r="A46" s="209" t="s">
        <v>19</v>
      </c>
      <c r="B46" s="209">
        <v>260554</v>
      </c>
      <c r="C46" s="210">
        <v>5386</v>
      </c>
      <c r="D46" s="211" t="s">
        <v>38</v>
      </c>
      <c r="E46" s="212" t="s">
        <v>15</v>
      </c>
      <c r="F46" s="213">
        <v>593</v>
      </c>
      <c r="G46" s="214" t="s">
        <v>16</v>
      </c>
      <c r="H46" s="215" t="s">
        <v>18</v>
      </c>
      <c r="I46" s="230">
        <v>1.54</v>
      </c>
      <c r="J46" s="230">
        <v>1.35</v>
      </c>
      <c r="K46" s="202">
        <v>43479</v>
      </c>
      <c r="L46" s="202"/>
      <c r="M46" s="231"/>
    </row>
    <row r="47" s="207" customFormat="1" spans="1:13">
      <c r="A47" s="195" t="s">
        <v>13</v>
      </c>
      <c r="B47" s="209">
        <v>260563</v>
      </c>
      <c r="C47" s="210">
        <v>5387</v>
      </c>
      <c r="D47" s="211" t="s">
        <v>39</v>
      </c>
      <c r="E47" s="212" t="s">
        <v>15</v>
      </c>
      <c r="F47" s="213">
        <v>1116</v>
      </c>
      <c r="G47" s="214" t="s">
        <v>16</v>
      </c>
      <c r="H47" s="215" t="s">
        <v>30</v>
      </c>
      <c r="I47" s="230">
        <v>1.54</v>
      </c>
      <c r="J47" s="230">
        <v>1.35</v>
      </c>
      <c r="K47" s="202">
        <v>43479</v>
      </c>
      <c r="L47" s="202"/>
      <c r="M47" s="231"/>
    </row>
    <row r="48" s="207" customFormat="1" spans="1:13">
      <c r="A48" s="209" t="s">
        <v>13</v>
      </c>
      <c r="B48" s="209">
        <v>260572</v>
      </c>
      <c r="C48" s="210">
        <v>5387</v>
      </c>
      <c r="D48" s="211" t="s">
        <v>39</v>
      </c>
      <c r="E48" s="212" t="s">
        <v>15</v>
      </c>
      <c r="F48" s="213">
        <v>478</v>
      </c>
      <c r="G48" s="214" t="s">
        <v>16</v>
      </c>
      <c r="H48" s="215" t="s">
        <v>18</v>
      </c>
      <c r="I48" s="230">
        <v>1.54</v>
      </c>
      <c r="J48" s="230">
        <v>1.35</v>
      </c>
      <c r="K48" s="202">
        <v>43479</v>
      </c>
      <c r="L48" s="202"/>
      <c r="M48" s="231"/>
    </row>
    <row r="49" s="207" customFormat="1" spans="1:13">
      <c r="A49" s="209" t="s">
        <v>19</v>
      </c>
      <c r="B49" s="209">
        <v>260581</v>
      </c>
      <c r="C49" s="210">
        <v>5387</v>
      </c>
      <c r="D49" s="211" t="s">
        <v>39</v>
      </c>
      <c r="E49" s="212" t="s">
        <v>15</v>
      </c>
      <c r="F49" s="213">
        <v>377</v>
      </c>
      <c r="G49" s="214" t="s">
        <v>16</v>
      </c>
      <c r="H49" s="215" t="s">
        <v>18</v>
      </c>
      <c r="I49" s="230">
        <v>1.54</v>
      </c>
      <c r="J49" s="230">
        <v>1.35</v>
      </c>
      <c r="K49" s="202">
        <v>43479</v>
      </c>
      <c r="L49" s="202"/>
      <c r="M49" s="231"/>
    </row>
    <row r="50" s="207" customFormat="1" spans="1:13">
      <c r="A50" s="195" t="s">
        <v>13</v>
      </c>
      <c r="B50" s="209">
        <v>260600</v>
      </c>
      <c r="C50" s="210">
        <v>5388</v>
      </c>
      <c r="D50" s="211" t="s">
        <v>40</v>
      </c>
      <c r="E50" s="212" t="s">
        <v>15</v>
      </c>
      <c r="F50" s="213">
        <v>294</v>
      </c>
      <c r="G50" s="214" t="s">
        <v>16</v>
      </c>
      <c r="H50" s="215" t="s">
        <v>17</v>
      </c>
      <c r="I50" s="230">
        <v>1.55</v>
      </c>
      <c r="J50" s="230">
        <v>1.36</v>
      </c>
      <c r="K50" s="202">
        <v>43479</v>
      </c>
      <c r="L50" s="202"/>
      <c r="M50" s="231"/>
    </row>
    <row r="51" s="207" customFormat="1" spans="1:13">
      <c r="A51" s="209" t="s">
        <v>13</v>
      </c>
      <c r="B51" s="209">
        <v>260619</v>
      </c>
      <c r="C51" s="210">
        <v>5388</v>
      </c>
      <c r="D51" s="211" t="s">
        <v>40</v>
      </c>
      <c r="E51" s="212" t="s">
        <v>15</v>
      </c>
      <c r="F51" s="213">
        <v>497</v>
      </c>
      <c r="G51" s="214" t="s">
        <v>16</v>
      </c>
      <c r="H51" s="215" t="s">
        <v>18</v>
      </c>
      <c r="I51" s="230">
        <v>1.55</v>
      </c>
      <c r="J51" s="230">
        <v>1.36</v>
      </c>
      <c r="K51" s="202">
        <v>43479</v>
      </c>
      <c r="L51" s="202"/>
      <c r="M51" s="231"/>
    </row>
    <row r="52" s="207" customFormat="1" spans="1:13">
      <c r="A52" s="209" t="s">
        <v>19</v>
      </c>
      <c r="B52" s="209">
        <v>260628</v>
      </c>
      <c r="C52" s="210">
        <v>5388</v>
      </c>
      <c r="D52" s="211" t="s">
        <v>40</v>
      </c>
      <c r="E52" s="212" t="s">
        <v>15</v>
      </c>
      <c r="F52" s="213">
        <v>313</v>
      </c>
      <c r="G52" s="214" t="s">
        <v>16</v>
      </c>
      <c r="H52" s="215" t="s">
        <v>18</v>
      </c>
      <c r="I52" s="230">
        <v>1.55</v>
      </c>
      <c r="J52" s="230">
        <v>1.36</v>
      </c>
      <c r="K52" s="202">
        <v>43479</v>
      </c>
      <c r="L52" s="202"/>
      <c r="M52" s="231"/>
    </row>
    <row r="53" s="207" customFormat="1" spans="1:13">
      <c r="A53" s="216"/>
      <c r="B53" s="216"/>
      <c r="C53" s="217"/>
      <c r="D53" s="218"/>
      <c r="E53" s="218"/>
      <c r="F53" s="219"/>
      <c r="G53" s="220"/>
      <c r="H53" s="221"/>
      <c r="I53" s="232"/>
      <c r="J53" s="232"/>
      <c r="K53" s="233"/>
      <c r="L53" s="233"/>
      <c r="M53" s="234"/>
    </row>
    <row r="54" s="207" customFormat="1" spans="1:13">
      <c r="A54" s="216"/>
      <c r="B54" s="216"/>
      <c r="C54" s="217"/>
      <c r="D54" s="218"/>
      <c r="E54" s="222" t="s">
        <v>41</v>
      </c>
      <c r="F54" s="219">
        <f>SUM(F2:F53)</f>
        <v>50049</v>
      </c>
      <c r="G54" s="220"/>
      <c r="H54" s="221"/>
      <c r="I54" s="232"/>
      <c r="J54" s="232"/>
      <c r="K54" s="233"/>
      <c r="L54" s="233"/>
      <c r="M54" s="234"/>
    </row>
    <row r="55" spans="10:11">
      <c r="J55" s="121" t="s">
        <v>42</v>
      </c>
      <c r="K55" s="192" t="s">
        <v>43</v>
      </c>
    </row>
    <row r="56" spans="5:11">
      <c r="E56" s="120"/>
      <c r="I56" s="121"/>
      <c r="J56" s="121"/>
      <c r="K56" s="206"/>
    </row>
  </sheetData>
  <pageMargins left="0.275" right="0" top="0" bottom="0" header="0.511805555555556" footer="0.511805555555556"/>
  <pageSetup paperSize="9" scale="67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topLeftCell="D1" workbookViewId="0">
      <selection activeCell="K1" sqref="K$1:K$1048576"/>
    </sheetView>
  </sheetViews>
  <sheetFormatPr defaultColWidth="9" defaultRowHeight="13.5"/>
  <cols>
    <col min="1" max="1" width="14.1416666666667" customWidth="1"/>
    <col min="2" max="2" width="9.425" customWidth="1"/>
    <col min="4" max="4" width="8.70833333333333" customWidth="1"/>
    <col min="5" max="5" width="29.2833333333333" customWidth="1"/>
    <col min="6" max="6" width="24.2833333333333" customWidth="1"/>
    <col min="7" max="7" width="8" customWidth="1"/>
    <col min="8" max="8" width="20.2833333333333" customWidth="1"/>
    <col min="9" max="9" width="13.2833333333333" customWidth="1"/>
    <col min="12" max="12" width="8.70833333333333" customWidth="1"/>
    <col min="13" max="13" width="11.5666666666667" customWidth="1"/>
    <col min="14" max="15" width="7.14166666666667" customWidth="1"/>
  </cols>
  <sheetData>
    <row r="1" ht="31.5" spans="1:15">
      <c r="A1" s="52" t="s">
        <v>0</v>
      </c>
      <c r="B1" s="52" t="s">
        <v>146</v>
      </c>
      <c r="C1" s="53" t="s">
        <v>1</v>
      </c>
      <c r="D1" s="54" t="s">
        <v>2</v>
      </c>
      <c r="E1" s="55" t="s">
        <v>3</v>
      </c>
      <c r="F1" s="56" t="s">
        <v>4</v>
      </c>
      <c r="G1" s="57" t="s">
        <v>5</v>
      </c>
      <c r="H1" s="58" t="s">
        <v>6</v>
      </c>
      <c r="I1" s="67" t="s">
        <v>7</v>
      </c>
      <c r="J1" s="68" t="s">
        <v>8</v>
      </c>
      <c r="K1" s="68" t="s">
        <v>9</v>
      </c>
      <c r="L1" s="68" t="s">
        <v>45</v>
      </c>
      <c r="M1" s="69" t="s">
        <v>10</v>
      </c>
      <c r="N1" s="58" t="s">
        <v>11</v>
      </c>
      <c r="O1" s="58" t="s">
        <v>12</v>
      </c>
    </row>
    <row r="2" ht="33" customHeight="1" spans="1:15">
      <c r="A2" s="59" t="s">
        <v>13</v>
      </c>
      <c r="B2" s="59">
        <v>2108</v>
      </c>
      <c r="C2" s="60">
        <v>288696</v>
      </c>
      <c r="D2" s="61" t="s">
        <v>191</v>
      </c>
      <c r="E2" s="60" t="s">
        <v>192</v>
      </c>
      <c r="F2" s="60" t="s">
        <v>193</v>
      </c>
      <c r="G2" s="60">
        <v>576</v>
      </c>
      <c r="H2" s="62" t="s">
        <v>194</v>
      </c>
      <c r="I2" s="60" t="s">
        <v>90</v>
      </c>
      <c r="J2" s="70">
        <v>1.56</v>
      </c>
      <c r="K2" s="71" t="s">
        <v>195</v>
      </c>
      <c r="L2" s="72" t="s">
        <v>196</v>
      </c>
      <c r="M2" s="60" t="s">
        <v>158</v>
      </c>
      <c r="N2" s="64"/>
      <c r="O2" s="64"/>
    </row>
    <row r="3" ht="33" customHeight="1" spans="1:15">
      <c r="A3" s="59" t="s">
        <v>13</v>
      </c>
      <c r="B3" s="59">
        <v>2109</v>
      </c>
      <c r="C3" s="60">
        <v>288705</v>
      </c>
      <c r="D3" s="61" t="s">
        <v>191</v>
      </c>
      <c r="E3" s="60" t="s">
        <v>192</v>
      </c>
      <c r="F3" s="60" t="s">
        <v>193</v>
      </c>
      <c r="G3" s="60">
        <v>378</v>
      </c>
      <c r="H3" s="62" t="s">
        <v>194</v>
      </c>
      <c r="I3" s="60" t="s">
        <v>85</v>
      </c>
      <c r="J3" s="70">
        <v>1.56</v>
      </c>
      <c r="K3" s="71" t="s">
        <v>195</v>
      </c>
      <c r="L3" s="72" t="s">
        <v>196</v>
      </c>
      <c r="M3" s="60" t="s">
        <v>158</v>
      </c>
      <c r="N3" s="64"/>
      <c r="O3" s="64"/>
    </row>
    <row r="4" ht="24" spans="1:15">
      <c r="A4" s="63" t="s">
        <v>19</v>
      </c>
      <c r="B4" s="63">
        <v>2131</v>
      </c>
      <c r="C4" s="60">
        <v>288714</v>
      </c>
      <c r="D4" s="61" t="s">
        <v>191</v>
      </c>
      <c r="E4" s="60" t="s">
        <v>192</v>
      </c>
      <c r="F4" s="60" t="s">
        <v>193</v>
      </c>
      <c r="G4" s="60">
        <v>623</v>
      </c>
      <c r="H4" s="62" t="s">
        <v>194</v>
      </c>
      <c r="I4" s="60" t="s">
        <v>85</v>
      </c>
      <c r="J4" s="70">
        <v>1.56</v>
      </c>
      <c r="K4" s="71" t="s">
        <v>195</v>
      </c>
      <c r="L4" s="72" t="s">
        <v>196</v>
      </c>
      <c r="M4" s="60" t="s">
        <v>158</v>
      </c>
      <c r="N4" s="64"/>
      <c r="O4" s="64"/>
    </row>
    <row r="5" ht="15" spans="1:15">
      <c r="A5" s="64"/>
      <c r="B5" s="64"/>
      <c r="C5" s="64"/>
      <c r="D5" s="64"/>
      <c r="E5" s="64"/>
      <c r="F5" s="64"/>
      <c r="G5" s="64"/>
      <c r="H5" s="65"/>
      <c r="I5" s="64"/>
      <c r="J5" s="64"/>
      <c r="K5" s="73"/>
      <c r="L5" s="64"/>
      <c r="M5" s="64"/>
      <c r="N5" s="64"/>
      <c r="O5" s="64"/>
    </row>
    <row r="6" ht="24" spans="1:15">
      <c r="A6" s="59" t="s">
        <v>13</v>
      </c>
      <c r="B6" s="59">
        <v>2110</v>
      </c>
      <c r="C6" s="60">
        <v>288723</v>
      </c>
      <c r="D6" s="61" t="s">
        <v>197</v>
      </c>
      <c r="E6" s="62" t="s">
        <v>198</v>
      </c>
      <c r="F6" s="60" t="s">
        <v>193</v>
      </c>
      <c r="G6" s="60">
        <v>784</v>
      </c>
      <c r="H6" s="62" t="s">
        <v>194</v>
      </c>
      <c r="I6" s="60" t="s">
        <v>83</v>
      </c>
      <c r="J6" s="70">
        <v>1.81</v>
      </c>
      <c r="K6" s="74">
        <v>1.32</v>
      </c>
      <c r="L6" s="72" t="s">
        <v>196</v>
      </c>
      <c r="M6" s="60" t="s">
        <v>158</v>
      </c>
      <c r="N6" s="64"/>
      <c r="O6" s="64"/>
    </row>
    <row r="7" ht="24" spans="1:15">
      <c r="A7" s="59" t="s">
        <v>13</v>
      </c>
      <c r="B7" s="59">
        <v>2111</v>
      </c>
      <c r="C7" s="60">
        <v>288732</v>
      </c>
      <c r="D7" s="61" t="s">
        <v>197</v>
      </c>
      <c r="E7" s="62" t="s">
        <v>198</v>
      </c>
      <c r="F7" s="60" t="s">
        <v>193</v>
      </c>
      <c r="G7" s="60">
        <v>962</v>
      </c>
      <c r="H7" s="62" t="s">
        <v>194</v>
      </c>
      <c r="I7" s="60" t="s">
        <v>85</v>
      </c>
      <c r="J7" s="70">
        <v>1.81</v>
      </c>
      <c r="K7" s="74">
        <v>1.32</v>
      </c>
      <c r="L7" s="72" t="s">
        <v>196</v>
      </c>
      <c r="M7" s="60" t="s">
        <v>158</v>
      </c>
      <c r="N7" s="64"/>
      <c r="O7" s="64"/>
    </row>
    <row r="8" ht="24" spans="1:15">
      <c r="A8" s="63" t="s">
        <v>19</v>
      </c>
      <c r="B8" s="63">
        <v>2132</v>
      </c>
      <c r="C8" s="60">
        <v>288741</v>
      </c>
      <c r="D8" s="61" t="s">
        <v>197</v>
      </c>
      <c r="E8" s="62" t="s">
        <v>198</v>
      </c>
      <c r="F8" s="60" t="s">
        <v>193</v>
      </c>
      <c r="G8" s="60">
        <v>165</v>
      </c>
      <c r="H8" s="62" t="s">
        <v>194</v>
      </c>
      <c r="I8" s="60" t="s">
        <v>85</v>
      </c>
      <c r="J8" s="70">
        <v>1.81</v>
      </c>
      <c r="K8" s="74">
        <v>1.32</v>
      </c>
      <c r="L8" s="72" t="s">
        <v>196</v>
      </c>
      <c r="M8" s="60" t="s">
        <v>158</v>
      </c>
      <c r="N8" s="64"/>
      <c r="O8" s="64"/>
    </row>
    <row r="9" ht="15" spans="1:15">
      <c r="A9" s="66"/>
      <c r="B9" s="66"/>
      <c r="C9" s="60"/>
      <c r="D9" s="61"/>
      <c r="E9" s="60"/>
      <c r="F9" s="60"/>
      <c r="G9" s="60"/>
      <c r="H9" s="62"/>
      <c r="I9" s="60"/>
      <c r="J9" s="60"/>
      <c r="K9" s="71"/>
      <c r="L9" s="64"/>
      <c r="M9" s="60"/>
      <c r="N9" s="64"/>
      <c r="O9" s="64"/>
    </row>
    <row r="10" ht="24" spans="1:15">
      <c r="A10" s="59" t="s">
        <v>13</v>
      </c>
      <c r="B10" s="59">
        <v>2112</v>
      </c>
      <c r="C10" s="60">
        <v>288750</v>
      </c>
      <c r="D10" s="61" t="s">
        <v>199</v>
      </c>
      <c r="E10" s="62" t="s">
        <v>200</v>
      </c>
      <c r="F10" s="60" t="s">
        <v>193</v>
      </c>
      <c r="G10" s="60">
        <v>784</v>
      </c>
      <c r="H10" s="62" t="s">
        <v>194</v>
      </c>
      <c r="I10" s="60" t="s">
        <v>83</v>
      </c>
      <c r="J10" s="70">
        <v>1.81</v>
      </c>
      <c r="K10" s="74">
        <v>1.32</v>
      </c>
      <c r="L10" s="72" t="s">
        <v>196</v>
      </c>
      <c r="M10" s="60" t="s">
        <v>158</v>
      </c>
      <c r="N10" s="64"/>
      <c r="O10" s="64"/>
    </row>
    <row r="11" ht="24" spans="1:15">
      <c r="A11" s="59" t="s">
        <v>13</v>
      </c>
      <c r="B11" s="59">
        <v>2113</v>
      </c>
      <c r="C11" s="60">
        <v>288760</v>
      </c>
      <c r="D11" s="61" t="s">
        <v>199</v>
      </c>
      <c r="E11" s="62" t="s">
        <v>200</v>
      </c>
      <c r="F11" s="60" t="s">
        <v>193</v>
      </c>
      <c r="G11" s="60">
        <v>962</v>
      </c>
      <c r="H11" s="62" t="s">
        <v>194</v>
      </c>
      <c r="I11" s="60" t="s">
        <v>85</v>
      </c>
      <c r="J11" s="70">
        <v>1.81</v>
      </c>
      <c r="K11" s="74">
        <v>1.32</v>
      </c>
      <c r="L11" s="72" t="s">
        <v>196</v>
      </c>
      <c r="M11" s="60" t="s">
        <v>158</v>
      </c>
      <c r="N11" s="64"/>
      <c r="O11" s="64"/>
    </row>
    <row r="12" ht="24" spans="1:15">
      <c r="A12" s="63" t="s">
        <v>19</v>
      </c>
      <c r="B12" s="63">
        <v>2133</v>
      </c>
      <c r="C12" s="60">
        <v>288779</v>
      </c>
      <c r="D12" s="61" t="s">
        <v>199</v>
      </c>
      <c r="E12" s="62" t="s">
        <v>200</v>
      </c>
      <c r="F12" s="60" t="s">
        <v>193</v>
      </c>
      <c r="G12" s="60">
        <v>213</v>
      </c>
      <c r="H12" s="62" t="s">
        <v>194</v>
      </c>
      <c r="I12" s="60" t="s">
        <v>85</v>
      </c>
      <c r="J12" s="70">
        <v>1.81</v>
      </c>
      <c r="K12" s="74">
        <v>1.32</v>
      </c>
      <c r="L12" s="72" t="s">
        <v>196</v>
      </c>
      <c r="M12" s="60" t="s">
        <v>158</v>
      </c>
      <c r="N12" s="64"/>
      <c r="O12" s="64"/>
    </row>
    <row r="13" ht="15" spans="1:15">
      <c r="A13" s="66"/>
      <c r="B13" s="66"/>
      <c r="C13" s="60"/>
      <c r="D13" s="61"/>
      <c r="E13" s="62"/>
      <c r="F13" s="60"/>
      <c r="G13" s="60"/>
      <c r="H13" s="62"/>
      <c r="I13" s="60"/>
      <c r="J13" s="60"/>
      <c r="K13" s="71"/>
      <c r="L13" s="64"/>
      <c r="M13" s="60"/>
      <c r="N13" s="64"/>
      <c r="O13" s="64"/>
    </row>
    <row r="14" ht="24" spans="1:15">
      <c r="A14" s="59" t="s">
        <v>13</v>
      </c>
      <c r="B14" s="59">
        <v>2114</v>
      </c>
      <c r="C14" s="60">
        <v>288788</v>
      </c>
      <c r="D14" s="61" t="s">
        <v>201</v>
      </c>
      <c r="E14" s="62" t="s">
        <v>202</v>
      </c>
      <c r="F14" s="60" t="s">
        <v>193</v>
      </c>
      <c r="G14" s="60">
        <v>441</v>
      </c>
      <c r="H14" s="62" t="s">
        <v>194</v>
      </c>
      <c r="I14" s="60" t="s">
        <v>83</v>
      </c>
      <c r="J14" s="70">
        <v>1.81</v>
      </c>
      <c r="K14" s="74">
        <v>1.32</v>
      </c>
      <c r="L14" s="72" t="s">
        <v>196</v>
      </c>
      <c r="M14" s="60" t="s">
        <v>158</v>
      </c>
      <c r="N14" s="64"/>
      <c r="O14" s="64"/>
    </row>
    <row r="15" ht="24" spans="1:15">
      <c r="A15" s="59" t="s">
        <v>13</v>
      </c>
      <c r="B15" s="59">
        <v>2115</v>
      </c>
      <c r="C15" s="60">
        <v>288797</v>
      </c>
      <c r="D15" s="61" t="s">
        <v>201</v>
      </c>
      <c r="E15" s="62" t="s">
        <v>202</v>
      </c>
      <c r="F15" s="60" t="s">
        <v>193</v>
      </c>
      <c r="G15" s="60">
        <v>495</v>
      </c>
      <c r="H15" s="62" t="s">
        <v>194</v>
      </c>
      <c r="I15" s="60" t="s">
        <v>83</v>
      </c>
      <c r="J15" s="70">
        <v>1.81</v>
      </c>
      <c r="K15" s="74">
        <v>1.32</v>
      </c>
      <c r="L15" s="72" t="s">
        <v>196</v>
      </c>
      <c r="M15" s="60" t="s">
        <v>158</v>
      </c>
      <c r="N15" s="64"/>
      <c r="O15" s="64"/>
    </row>
    <row r="16" ht="24" spans="1:15">
      <c r="A16" s="63" t="s">
        <v>19</v>
      </c>
      <c r="B16" s="63">
        <v>2120</v>
      </c>
      <c r="C16" s="60">
        <v>288806</v>
      </c>
      <c r="D16" s="61" t="s">
        <v>201</v>
      </c>
      <c r="E16" s="62" t="s">
        <v>202</v>
      </c>
      <c r="F16" s="60" t="s">
        <v>193</v>
      </c>
      <c r="G16" s="60">
        <v>124</v>
      </c>
      <c r="H16" s="62" t="s">
        <v>194</v>
      </c>
      <c r="I16" s="60" t="s">
        <v>83</v>
      </c>
      <c r="J16" s="70">
        <v>1.81</v>
      </c>
      <c r="K16" s="74">
        <v>1.32</v>
      </c>
      <c r="L16" s="72" t="s">
        <v>196</v>
      </c>
      <c r="M16" s="60" t="s">
        <v>158</v>
      </c>
      <c r="N16" s="64"/>
      <c r="O16" s="64"/>
    </row>
    <row r="17" spans="11:11">
      <c r="K17" s="75" t="s">
        <v>203</v>
      </c>
    </row>
  </sheetData>
  <hyperlinks>
    <hyperlink ref="A4" r:id="rId1" display="HOTLINE-S@H"/>
    <hyperlink ref="A8" r:id="rId1" display="HOTLINE-S@H"/>
    <hyperlink ref="A12" r:id="rId1" display="HOTLINE-S@H"/>
    <hyperlink ref="A16" r:id="rId1" display="HOTLINE-S@H"/>
  </hyperlinks>
  <pageMargins left="0.118055555555556" right="0.118055555555556" top="0.354166666666667" bottom="0.354166666666667" header="0.313888888888889" footer="0.313888888888889"/>
  <pageSetup paperSize="9" scale="7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"/>
  <sheetViews>
    <sheetView zoomScale="60" zoomScaleNormal="60" workbookViewId="0">
      <selection activeCell="I25" sqref="I25"/>
    </sheetView>
  </sheetViews>
  <sheetFormatPr defaultColWidth="9" defaultRowHeight="13.5"/>
  <cols>
    <col min="1" max="1" width="12.1416666666667" customWidth="1"/>
    <col min="5" max="5" width="15.425" customWidth="1"/>
    <col min="10" max="10" width="11.8583333333333" customWidth="1"/>
    <col min="11" max="11" width="16.7083333333333" customWidth="1"/>
    <col min="12" max="13" width="12.2833333333333" customWidth="1"/>
    <col min="14" max="14" width="11.7083333333333" customWidth="1"/>
  </cols>
  <sheetData>
    <row r="1" s="25" customFormat="1" ht="31.5" customHeight="1" spans="1:16">
      <c r="A1" s="27" t="s">
        <v>0</v>
      </c>
      <c r="B1" s="28" t="s">
        <v>146</v>
      </c>
      <c r="C1" s="28" t="s">
        <v>1</v>
      </c>
      <c r="D1" s="27" t="s">
        <v>2</v>
      </c>
      <c r="E1" s="27" t="s">
        <v>3</v>
      </c>
      <c r="F1" s="27" t="s">
        <v>6</v>
      </c>
      <c r="G1" s="27" t="s">
        <v>54</v>
      </c>
      <c r="H1" s="29" t="s">
        <v>55</v>
      </c>
      <c r="I1" s="29" t="s">
        <v>56</v>
      </c>
      <c r="J1" s="36" t="s">
        <v>57</v>
      </c>
      <c r="K1" s="27" t="s">
        <v>7</v>
      </c>
      <c r="L1" s="37" t="s">
        <v>8</v>
      </c>
      <c r="M1" s="37" t="s">
        <v>9</v>
      </c>
      <c r="N1" s="38" t="s">
        <v>10</v>
      </c>
      <c r="O1" s="39" t="s">
        <v>11</v>
      </c>
      <c r="P1" s="39" t="s">
        <v>12</v>
      </c>
    </row>
    <row r="2" s="26" customFormat="1" ht="15.75" spans="1:16">
      <c r="A2" s="30" t="s">
        <v>13</v>
      </c>
      <c r="B2" s="30">
        <v>2059</v>
      </c>
      <c r="C2" s="30">
        <v>287962</v>
      </c>
      <c r="D2" s="30">
        <v>1603</v>
      </c>
      <c r="E2" s="30" t="s">
        <v>151</v>
      </c>
      <c r="F2" s="31" t="s">
        <v>16</v>
      </c>
      <c r="G2" s="32" t="s">
        <v>60</v>
      </c>
      <c r="H2" s="33" t="s">
        <v>61</v>
      </c>
      <c r="I2" s="40">
        <v>1256</v>
      </c>
      <c r="J2" s="30">
        <v>3450</v>
      </c>
      <c r="K2" s="41" t="s">
        <v>147</v>
      </c>
      <c r="L2" s="42">
        <v>1.39</v>
      </c>
      <c r="M2" s="43">
        <v>1.22</v>
      </c>
      <c r="N2" s="44">
        <v>43563</v>
      </c>
      <c r="O2" s="30"/>
      <c r="P2" s="30"/>
    </row>
    <row r="3" s="26" customFormat="1" ht="15.75" spans="1:16">
      <c r="A3" s="34"/>
      <c r="B3" s="34"/>
      <c r="C3" s="34"/>
      <c r="D3" s="34"/>
      <c r="E3" s="34"/>
      <c r="F3" s="31"/>
      <c r="G3" s="32"/>
      <c r="H3" s="33" t="s">
        <v>63</v>
      </c>
      <c r="I3" s="40">
        <v>1008</v>
      </c>
      <c r="J3" s="34"/>
      <c r="K3" s="41"/>
      <c r="L3" s="42"/>
      <c r="M3" s="45"/>
      <c r="N3" s="32"/>
      <c r="O3" s="34"/>
      <c r="P3" s="34"/>
    </row>
    <row r="4" s="26" customFormat="1" ht="15.75" spans="1:16">
      <c r="A4" s="35"/>
      <c r="B4" s="35"/>
      <c r="C4" s="35"/>
      <c r="D4" s="35"/>
      <c r="E4" s="35"/>
      <c r="F4" s="31"/>
      <c r="G4" s="32"/>
      <c r="H4" s="33" t="s">
        <v>65</v>
      </c>
      <c r="I4" s="40">
        <v>1186</v>
      </c>
      <c r="J4" s="35"/>
      <c r="K4" s="41"/>
      <c r="L4" s="42"/>
      <c r="M4" s="46"/>
      <c r="N4" s="32"/>
      <c r="O4" s="35"/>
      <c r="P4" s="35"/>
    </row>
    <row r="5" s="26" customFormat="1" ht="15.75" spans="1:16">
      <c r="A5" s="30" t="s">
        <v>13</v>
      </c>
      <c r="B5" s="30">
        <v>2057</v>
      </c>
      <c r="C5" s="30">
        <v>287926</v>
      </c>
      <c r="D5" s="30">
        <v>1604</v>
      </c>
      <c r="E5" s="30" t="s">
        <v>67</v>
      </c>
      <c r="F5" s="31" t="s">
        <v>16</v>
      </c>
      <c r="G5" s="32" t="s">
        <v>60</v>
      </c>
      <c r="H5" s="33" t="s">
        <v>61</v>
      </c>
      <c r="I5" s="40">
        <v>1024</v>
      </c>
      <c r="J5" s="30">
        <v>2579</v>
      </c>
      <c r="K5" s="41" t="s">
        <v>147</v>
      </c>
      <c r="L5" s="42">
        <v>1.3</v>
      </c>
      <c r="M5" s="43">
        <v>1.13</v>
      </c>
      <c r="N5" s="44">
        <v>43563</v>
      </c>
      <c r="O5" s="30"/>
      <c r="P5" s="30"/>
    </row>
    <row r="6" s="26" customFormat="1" ht="15.75" spans="1:16">
      <c r="A6" s="34"/>
      <c r="B6" s="34"/>
      <c r="C6" s="34"/>
      <c r="D6" s="34"/>
      <c r="E6" s="34"/>
      <c r="F6" s="31"/>
      <c r="G6" s="32"/>
      <c r="H6" s="33" t="s">
        <v>63</v>
      </c>
      <c r="I6" s="40">
        <v>565</v>
      </c>
      <c r="J6" s="34"/>
      <c r="K6" s="41"/>
      <c r="L6" s="42"/>
      <c r="M6" s="45"/>
      <c r="N6" s="32"/>
      <c r="O6" s="34"/>
      <c r="P6" s="34"/>
    </row>
    <row r="7" s="26" customFormat="1" ht="15.75" spans="1:16">
      <c r="A7" s="35"/>
      <c r="B7" s="35"/>
      <c r="C7" s="35"/>
      <c r="D7" s="35"/>
      <c r="E7" s="35"/>
      <c r="F7" s="31"/>
      <c r="G7" s="32"/>
      <c r="H7" s="33" t="s">
        <v>65</v>
      </c>
      <c r="I7" s="40">
        <v>990</v>
      </c>
      <c r="J7" s="35"/>
      <c r="K7" s="41"/>
      <c r="L7" s="42"/>
      <c r="M7" s="46"/>
      <c r="N7" s="32"/>
      <c r="O7" s="35"/>
      <c r="P7" s="35"/>
    </row>
    <row r="8" s="26" customFormat="1" ht="15.75" spans="1:16">
      <c r="A8" s="30" t="s">
        <v>13</v>
      </c>
      <c r="B8" s="30">
        <v>2061</v>
      </c>
      <c r="C8" s="30">
        <v>287944</v>
      </c>
      <c r="D8" s="30">
        <v>1605</v>
      </c>
      <c r="E8" s="30" t="s">
        <v>152</v>
      </c>
      <c r="F8" s="31" t="s">
        <v>16</v>
      </c>
      <c r="G8" s="32" t="s">
        <v>60</v>
      </c>
      <c r="H8" s="33" t="s">
        <v>61</v>
      </c>
      <c r="I8" s="40">
        <v>1249</v>
      </c>
      <c r="J8" s="30">
        <v>2471</v>
      </c>
      <c r="K8" s="41" t="s">
        <v>147</v>
      </c>
      <c r="L8" s="42">
        <v>1.3</v>
      </c>
      <c r="M8" s="43">
        <v>1.13</v>
      </c>
      <c r="N8" s="44">
        <v>43563</v>
      </c>
      <c r="O8" s="30"/>
      <c r="P8" s="30"/>
    </row>
    <row r="9" s="26" customFormat="1" ht="15.75" spans="1:16">
      <c r="A9" s="34"/>
      <c r="B9" s="34"/>
      <c r="C9" s="34"/>
      <c r="D9" s="34"/>
      <c r="E9" s="34"/>
      <c r="F9" s="31"/>
      <c r="G9" s="32"/>
      <c r="H9" s="33" t="s">
        <v>63</v>
      </c>
      <c r="I9" s="40">
        <v>676</v>
      </c>
      <c r="J9" s="34"/>
      <c r="K9" s="41"/>
      <c r="L9" s="42"/>
      <c r="M9" s="45"/>
      <c r="N9" s="32"/>
      <c r="O9" s="34"/>
      <c r="P9" s="34"/>
    </row>
    <row r="10" s="26" customFormat="1" ht="15.75" spans="1:16">
      <c r="A10" s="35"/>
      <c r="B10" s="35"/>
      <c r="C10" s="35"/>
      <c r="D10" s="35"/>
      <c r="E10" s="35"/>
      <c r="F10" s="31"/>
      <c r="G10" s="32"/>
      <c r="H10" s="33" t="s">
        <v>65</v>
      </c>
      <c r="I10" s="40">
        <v>546</v>
      </c>
      <c r="J10" s="35"/>
      <c r="K10" s="41"/>
      <c r="L10" s="42"/>
      <c r="M10" s="46"/>
      <c r="N10" s="32"/>
      <c r="O10" s="35"/>
      <c r="P10" s="35"/>
    </row>
    <row r="12" ht="15" spans="9:14">
      <c r="I12" s="47" t="s">
        <v>41</v>
      </c>
      <c r="J12" s="48">
        <v>8500</v>
      </c>
      <c r="K12" s="47" t="s">
        <v>42</v>
      </c>
      <c r="L12" s="47"/>
      <c r="M12" s="47"/>
      <c r="N12" s="49" t="s">
        <v>204</v>
      </c>
    </row>
    <row r="17" ht="15.75" spans="9:10">
      <c r="I17" s="50" t="s">
        <v>153</v>
      </c>
      <c r="J17" s="51">
        <v>8500</v>
      </c>
    </row>
  </sheetData>
  <mergeCells count="43">
    <mergeCell ref="K12:M12"/>
    <mergeCell ref="A2:A4"/>
    <mergeCell ref="A5:A7"/>
    <mergeCell ref="A8:A10"/>
    <mergeCell ref="B2:B4"/>
    <mergeCell ref="B5:B7"/>
    <mergeCell ref="B8:B10"/>
    <mergeCell ref="C2:C4"/>
    <mergeCell ref="C5:C7"/>
    <mergeCell ref="C8:C10"/>
    <mergeCell ref="D2:D4"/>
    <mergeCell ref="D5:D7"/>
    <mergeCell ref="D8:D10"/>
    <mergeCell ref="E2:E4"/>
    <mergeCell ref="E5:E7"/>
    <mergeCell ref="E8:E10"/>
    <mergeCell ref="F2:F4"/>
    <mergeCell ref="F5:F7"/>
    <mergeCell ref="F8:F10"/>
    <mergeCell ref="G2:G4"/>
    <mergeCell ref="G5:G7"/>
    <mergeCell ref="G8:G10"/>
    <mergeCell ref="J2:J4"/>
    <mergeCell ref="J5:J7"/>
    <mergeCell ref="J8:J10"/>
    <mergeCell ref="K2:K4"/>
    <mergeCell ref="K5:K7"/>
    <mergeCell ref="K8:K10"/>
    <mergeCell ref="L2:L4"/>
    <mergeCell ref="L5:L7"/>
    <mergeCell ref="L8:L10"/>
    <mergeCell ref="M2:M4"/>
    <mergeCell ref="M5:M7"/>
    <mergeCell ref="M8:M10"/>
    <mergeCell ref="N2:N4"/>
    <mergeCell ref="N5:N7"/>
    <mergeCell ref="N8:N10"/>
    <mergeCell ref="O2:O4"/>
    <mergeCell ref="O5:O7"/>
    <mergeCell ref="O8:O10"/>
    <mergeCell ref="P2:P4"/>
    <mergeCell ref="P5:P7"/>
    <mergeCell ref="P8:P10"/>
  </mergeCells>
  <pageMargins left="0.118055555555556" right="0.118055555555556" top="0.55" bottom="0.55" header="0.313888888888889" footer="0.313888888888889"/>
  <pageSetup paperSize="9" scale="8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8"/>
  <sheetViews>
    <sheetView workbookViewId="0">
      <selection activeCell="A7" sqref="$A7:$XFD7"/>
    </sheetView>
  </sheetViews>
  <sheetFormatPr defaultColWidth="9" defaultRowHeight="13.5"/>
  <cols>
    <col min="2" max="2" width="6.5" customWidth="1"/>
    <col min="3" max="3" width="7.375" customWidth="1"/>
    <col min="4" max="4" width="6.5" customWidth="1"/>
    <col min="5" max="5" width="29" customWidth="1"/>
    <col min="6" max="6" width="14.125" customWidth="1"/>
    <col min="7" max="7" width="6.75" customWidth="1"/>
    <col min="8" max="8" width="22.5" customWidth="1"/>
    <col min="9" max="9" width="11.625" customWidth="1"/>
  </cols>
  <sheetData>
    <row r="1" spans="1:12">
      <c r="A1" s="2" t="s">
        <v>0</v>
      </c>
      <c r="B1" s="2" t="s">
        <v>146</v>
      </c>
      <c r="C1" s="2" t="s">
        <v>1</v>
      </c>
      <c r="D1" s="2" t="s">
        <v>2</v>
      </c>
      <c r="E1" s="2" t="s">
        <v>3</v>
      </c>
      <c r="F1" s="2" t="s">
        <v>77</v>
      </c>
      <c r="G1" s="2" t="s">
        <v>5</v>
      </c>
      <c r="H1" s="2" t="s">
        <v>6</v>
      </c>
      <c r="I1" s="2" t="s">
        <v>7</v>
      </c>
      <c r="J1" s="2" t="s">
        <v>78</v>
      </c>
      <c r="K1" s="2" t="s">
        <v>9</v>
      </c>
      <c r="L1" s="2" t="s">
        <v>10</v>
      </c>
    </row>
    <row r="2" ht="15" customHeight="1" spans="1:12">
      <c r="A2" s="3" t="s">
        <v>13</v>
      </c>
      <c r="B2" s="3">
        <v>2140</v>
      </c>
      <c r="C2" s="4">
        <v>295360</v>
      </c>
      <c r="D2" s="4">
        <v>5294</v>
      </c>
      <c r="E2" s="4" t="s">
        <v>205</v>
      </c>
      <c r="F2" s="4" t="s">
        <v>206</v>
      </c>
      <c r="G2" s="5">
        <v>1960</v>
      </c>
      <c r="H2" s="4" t="s">
        <v>82</v>
      </c>
      <c r="I2" s="4" t="s">
        <v>83</v>
      </c>
      <c r="J2" s="9">
        <v>1.39</v>
      </c>
      <c r="K2" s="9">
        <v>1.22</v>
      </c>
      <c r="L2" s="4" t="s">
        <v>207</v>
      </c>
    </row>
    <row r="3" spans="1:12">
      <c r="A3" s="3" t="s">
        <v>13</v>
      </c>
      <c r="B3" s="3">
        <v>2140</v>
      </c>
      <c r="C3" s="4">
        <v>295379</v>
      </c>
      <c r="D3" s="4">
        <v>5294</v>
      </c>
      <c r="E3" s="4" t="s">
        <v>205</v>
      </c>
      <c r="F3" s="4" t="s">
        <v>206</v>
      </c>
      <c r="G3" s="5">
        <v>1933</v>
      </c>
      <c r="H3" s="4" t="s">
        <v>82</v>
      </c>
      <c r="I3" s="4" t="s">
        <v>85</v>
      </c>
      <c r="J3" s="9">
        <v>1.39</v>
      </c>
      <c r="K3" s="9">
        <v>1.22</v>
      </c>
      <c r="L3" s="4" t="s">
        <v>207</v>
      </c>
    </row>
    <row r="4" ht="22.5" spans="1:12">
      <c r="A4" s="6" t="s">
        <v>19</v>
      </c>
      <c r="B4" s="3">
        <v>2140</v>
      </c>
      <c r="C4" s="4">
        <v>295938</v>
      </c>
      <c r="D4" s="4">
        <v>5294</v>
      </c>
      <c r="E4" s="4" t="s">
        <v>205</v>
      </c>
      <c r="F4" s="4" t="s">
        <v>206</v>
      </c>
      <c r="G4" s="5">
        <v>1453</v>
      </c>
      <c r="H4" s="4" t="s">
        <v>82</v>
      </c>
      <c r="I4" s="4" t="s">
        <v>85</v>
      </c>
      <c r="J4" s="9">
        <v>1.39</v>
      </c>
      <c r="K4" s="9">
        <v>1.22</v>
      </c>
      <c r="L4" s="4" t="s">
        <v>207</v>
      </c>
    </row>
    <row r="5" spans="1:12">
      <c r="A5" s="3"/>
      <c r="B5" s="3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>
      <c r="A6" s="3" t="s">
        <v>13</v>
      </c>
      <c r="B6" s="3">
        <v>2141</v>
      </c>
      <c r="C6" s="4">
        <v>295424</v>
      </c>
      <c r="D6" s="4">
        <v>5297</v>
      </c>
      <c r="E6" s="4" t="s">
        <v>208</v>
      </c>
      <c r="F6" s="4" t="s">
        <v>209</v>
      </c>
      <c r="G6" s="4">
        <v>833</v>
      </c>
      <c r="H6" s="4" t="s">
        <v>82</v>
      </c>
      <c r="I6" s="4" t="s">
        <v>83</v>
      </c>
      <c r="J6" s="9">
        <v>1.39</v>
      </c>
      <c r="K6" s="9">
        <v>1.22</v>
      </c>
      <c r="L6" s="4" t="s">
        <v>207</v>
      </c>
    </row>
    <row r="7" spans="1:12">
      <c r="A7" s="3" t="s">
        <v>13</v>
      </c>
      <c r="B7" s="3">
        <v>2141</v>
      </c>
      <c r="C7" s="7">
        <v>295433</v>
      </c>
      <c r="D7" s="4">
        <v>5297</v>
      </c>
      <c r="E7" s="4" t="s">
        <v>208</v>
      </c>
      <c r="F7" s="4" t="s">
        <v>209</v>
      </c>
      <c r="G7" s="4">
        <v>785</v>
      </c>
      <c r="H7" s="4" t="s">
        <v>82</v>
      </c>
      <c r="I7" s="4" t="s">
        <v>85</v>
      </c>
      <c r="J7" s="9">
        <v>1.39</v>
      </c>
      <c r="K7" s="9">
        <v>1.22</v>
      </c>
      <c r="L7" s="4" t="s">
        <v>207</v>
      </c>
    </row>
    <row r="8" ht="22.5" spans="1:12">
      <c r="A8" s="6" t="s">
        <v>19</v>
      </c>
      <c r="B8" s="3">
        <v>2141</v>
      </c>
      <c r="C8" s="4">
        <v>295965</v>
      </c>
      <c r="D8" s="4">
        <v>5297</v>
      </c>
      <c r="E8" s="4" t="s">
        <v>208</v>
      </c>
      <c r="F8" s="4" t="s">
        <v>209</v>
      </c>
      <c r="G8" s="4">
        <v>604</v>
      </c>
      <c r="H8" s="4" t="s">
        <v>82</v>
      </c>
      <c r="I8" s="4" t="s">
        <v>85</v>
      </c>
      <c r="J8" s="9">
        <v>1.39</v>
      </c>
      <c r="K8" s="9">
        <v>1.22</v>
      </c>
      <c r="L8" s="4" t="s">
        <v>207</v>
      </c>
    </row>
    <row r="9" spans="1:12">
      <c r="A9" s="6"/>
      <c r="B9" s="6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>
      <c r="A10" s="3" t="s">
        <v>13</v>
      </c>
      <c r="B10" s="3">
        <v>2142</v>
      </c>
      <c r="C10" s="4">
        <v>295388</v>
      </c>
      <c r="D10" s="4">
        <v>5295</v>
      </c>
      <c r="E10" s="4" t="s">
        <v>210</v>
      </c>
      <c r="F10" s="4" t="s">
        <v>211</v>
      </c>
      <c r="G10" s="5">
        <v>1764</v>
      </c>
      <c r="H10" s="4" t="s">
        <v>82</v>
      </c>
      <c r="I10" s="4" t="s">
        <v>83</v>
      </c>
      <c r="J10" s="9">
        <v>1.53</v>
      </c>
      <c r="K10" s="9">
        <v>1.33</v>
      </c>
      <c r="L10" s="4" t="s">
        <v>207</v>
      </c>
    </row>
    <row r="11" spans="1:12">
      <c r="A11" s="3" t="s">
        <v>13</v>
      </c>
      <c r="B11" s="3">
        <v>2142</v>
      </c>
      <c r="C11" s="4">
        <v>295397</v>
      </c>
      <c r="D11" s="4">
        <v>5295</v>
      </c>
      <c r="E11" s="4" t="s">
        <v>210</v>
      </c>
      <c r="F11" s="4" t="s">
        <v>211</v>
      </c>
      <c r="G11" s="5">
        <v>1736</v>
      </c>
      <c r="H11" s="4" t="s">
        <v>82</v>
      </c>
      <c r="I11" s="4" t="s">
        <v>85</v>
      </c>
      <c r="J11" s="9">
        <v>1.53</v>
      </c>
      <c r="K11" s="9">
        <v>1.33</v>
      </c>
      <c r="L11" s="4" t="s">
        <v>207</v>
      </c>
    </row>
    <row r="12" ht="22.5" spans="1:12">
      <c r="A12" s="6" t="s">
        <v>19</v>
      </c>
      <c r="B12" s="3">
        <v>2142</v>
      </c>
      <c r="C12" s="4">
        <v>295947</v>
      </c>
      <c r="D12" s="4">
        <v>5295</v>
      </c>
      <c r="E12" s="4" t="s">
        <v>210</v>
      </c>
      <c r="F12" s="4" t="s">
        <v>211</v>
      </c>
      <c r="G12" s="5">
        <v>1306</v>
      </c>
      <c r="H12" s="4" t="s">
        <v>82</v>
      </c>
      <c r="I12" s="4" t="s">
        <v>85</v>
      </c>
      <c r="J12" s="9">
        <v>1.53</v>
      </c>
      <c r="K12" s="9">
        <v>1.33</v>
      </c>
      <c r="L12" s="4" t="s">
        <v>207</v>
      </c>
    </row>
    <row r="13" spans="1:12">
      <c r="A13" s="3"/>
      <c r="B13" s="3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1:12">
      <c r="A14" s="3" t="s">
        <v>13</v>
      </c>
      <c r="B14" s="3">
        <v>2143</v>
      </c>
      <c r="C14" s="4">
        <v>295406</v>
      </c>
      <c r="D14" s="4">
        <v>5296</v>
      </c>
      <c r="E14" s="4" t="s">
        <v>212</v>
      </c>
      <c r="F14" s="4" t="s">
        <v>211</v>
      </c>
      <c r="G14" s="5">
        <v>1078</v>
      </c>
      <c r="H14" s="4" t="s">
        <v>82</v>
      </c>
      <c r="I14" s="4" t="s">
        <v>83</v>
      </c>
      <c r="J14" s="9">
        <v>1.53</v>
      </c>
      <c r="K14" s="9">
        <v>1.33</v>
      </c>
      <c r="L14" s="4" t="s">
        <v>207</v>
      </c>
    </row>
    <row r="15" spans="1:12">
      <c r="A15" s="3" t="s">
        <v>13</v>
      </c>
      <c r="B15" s="3">
        <v>2143</v>
      </c>
      <c r="C15" s="4">
        <v>295415</v>
      </c>
      <c r="D15" s="4">
        <v>5296</v>
      </c>
      <c r="E15" s="4" t="s">
        <v>212</v>
      </c>
      <c r="F15" s="4" t="s">
        <v>211</v>
      </c>
      <c r="G15" s="5">
        <v>1050</v>
      </c>
      <c r="H15" s="4" t="s">
        <v>82</v>
      </c>
      <c r="I15" s="4" t="s">
        <v>85</v>
      </c>
      <c r="J15" s="9">
        <v>1.53</v>
      </c>
      <c r="K15" s="9">
        <v>1.33</v>
      </c>
      <c r="L15" s="4" t="s">
        <v>207</v>
      </c>
    </row>
    <row r="16" ht="22.5" spans="1:12">
      <c r="A16" s="6" t="s">
        <v>19</v>
      </c>
      <c r="B16" s="3">
        <v>2143</v>
      </c>
      <c r="C16" s="4">
        <v>295956</v>
      </c>
      <c r="D16" s="4">
        <v>5296</v>
      </c>
      <c r="E16" s="4" t="s">
        <v>212</v>
      </c>
      <c r="F16" s="4" t="s">
        <v>211</v>
      </c>
      <c r="G16" s="4">
        <v>795</v>
      </c>
      <c r="H16" s="4" t="s">
        <v>82</v>
      </c>
      <c r="I16" s="4" t="s">
        <v>85</v>
      </c>
      <c r="J16" s="9">
        <v>1.53</v>
      </c>
      <c r="K16" s="9">
        <v>1.33</v>
      </c>
      <c r="L16" s="4" t="s">
        <v>207</v>
      </c>
    </row>
    <row r="17" spans="1:12">
      <c r="A17" s="3"/>
      <c r="B17" s="3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1:12">
      <c r="A18" s="3" t="s">
        <v>13</v>
      </c>
      <c r="B18" s="3">
        <v>2144</v>
      </c>
      <c r="C18" s="4">
        <v>295442</v>
      </c>
      <c r="D18" s="4">
        <v>5298</v>
      </c>
      <c r="E18" s="4" t="s">
        <v>213</v>
      </c>
      <c r="F18" s="4" t="s">
        <v>214</v>
      </c>
      <c r="G18" s="5">
        <v>1568</v>
      </c>
      <c r="H18" s="4" t="s">
        <v>82</v>
      </c>
      <c r="I18" s="4" t="s">
        <v>83</v>
      </c>
      <c r="J18" s="9">
        <v>1.3</v>
      </c>
      <c r="K18" s="9">
        <v>1.13</v>
      </c>
      <c r="L18" s="4" t="s">
        <v>207</v>
      </c>
    </row>
    <row r="19" spans="1:12">
      <c r="A19" s="3" t="s">
        <v>13</v>
      </c>
      <c r="B19" s="3">
        <v>2144</v>
      </c>
      <c r="C19" s="4">
        <v>295451</v>
      </c>
      <c r="D19" s="4">
        <v>5298</v>
      </c>
      <c r="E19" s="4" t="s">
        <v>213</v>
      </c>
      <c r="F19" s="4" t="s">
        <v>214</v>
      </c>
      <c r="G19" s="8">
        <v>1610</v>
      </c>
      <c r="H19" s="4" t="s">
        <v>82</v>
      </c>
      <c r="I19" s="4" t="s">
        <v>85</v>
      </c>
      <c r="J19" s="9">
        <v>1.3</v>
      </c>
      <c r="K19" s="9">
        <v>1.13</v>
      </c>
      <c r="L19" s="4" t="s">
        <v>207</v>
      </c>
    </row>
    <row r="20" ht="22.5" spans="1:12">
      <c r="A20" s="6" t="s">
        <v>19</v>
      </c>
      <c r="B20" s="3">
        <v>2144</v>
      </c>
      <c r="C20" s="4">
        <v>295974</v>
      </c>
      <c r="D20" s="4">
        <v>5298</v>
      </c>
      <c r="E20" s="4" t="s">
        <v>213</v>
      </c>
      <c r="F20" s="4" t="s">
        <v>214</v>
      </c>
      <c r="G20" s="5">
        <v>1175</v>
      </c>
      <c r="H20" s="4" t="s">
        <v>82</v>
      </c>
      <c r="I20" s="4" t="s">
        <v>85</v>
      </c>
      <c r="J20" s="9">
        <v>1.3</v>
      </c>
      <c r="K20" s="9">
        <v>1.13</v>
      </c>
      <c r="L20" s="4" t="s">
        <v>207</v>
      </c>
    </row>
    <row r="21" spans="1:12">
      <c r="A21" s="3"/>
      <c r="B21" s="3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1:12">
      <c r="A22" s="3" t="s">
        <v>13</v>
      </c>
      <c r="B22" s="3">
        <v>2145</v>
      </c>
      <c r="C22" s="4">
        <v>295507</v>
      </c>
      <c r="D22" s="4">
        <v>5299</v>
      </c>
      <c r="E22" s="4" t="s">
        <v>215</v>
      </c>
      <c r="F22" s="4" t="s">
        <v>211</v>
      </c>
      <c r="G22" s="5">
        <v>1029</v>
      </c>
      <c r="H22" s="4" t="s">
        <v>82</v>
      </c>
      <c r="I22" s="4" t="s">
        <v>83</v>
      </c>
      <c r="J22" s="9">
        <v>1.39</v>
      </c>
      <c r="K22" s="9">
        <v>1.23</v>
      </c>
      <c r="L22" s="4" t="s">
        <v>207</v>
      </c>
    </row>
    <row r="23" spans="1:12">
      <c r="A23" s="3" t="s">
        <v>13</v>
      </c>
      <c r="B23" s="3">
        <v>2145</v>
      </c>
      <c r="C23" s="4">
        <v>295516</v>
      </c>
      <c r="D23" s="4">
        <v>5299</v>
      </c>
      <c r="E23" s="4" t="s">
        <v>215</v>
      </c>
      <c r="F23" s="4" t="s">
        <v>211</v>
      </c>
      <c r="G23" s="5">
        <v>1010</v>
      </c>
      <c r="H23" s="4" t="s">
        <v>82</v>
      </c>
      <c r="I23" s="4" t="s">
        <v>85</v>
      </c>
      <c r="J23" s="9">
        <v>1.39</v>
      </c>
      <c r="K23" s="9">
        <v>1.23</v>
      </c>
      <c r="L23" s="4" t="s">
        <v>207</v>
      </c>
    </row>
    <row r="24" ht="22.5" spans="1:12">
      <c r="A24" s="6" t="s">
        <v>19</v>
      </c>
      <c r="B24" s="3">
        <v>2145</v>
      </c>
      <c r="C24" s="4">
        <v>295983</v>
      </c>
      <c r="D24" s="4">
        <v>5299</v>
      </c>
      <c r="E24" s="4" t="s">
        <v>215</v>
      </c>
      <c r="F24" s="4" t="s">
        <v>211</v>
      </c>
      <c r="G24" s="4">
        <v>753</v>
      </c>
      <c r="H24" s="4" t="s">
        <v>82</v>
      </c>
      <c r="I24" s="4" t="s">
        <v>85</v>
      </c>
      <c r="J24" s="9">
        <v>1.39</v>
      </c>
      <c r="K24" s="9">
        <v>1.23</v>
      </c>
      <c r="L24" s="4" t="s">
        <v>207</v>
      </c>
    </row>
    <row r="25" spans="1:12">
      <c r="A25" s="3"/>
      <c r="B25" s="3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>
      <c r="A26" s="3" t="s">
        <v>13</v>
      </c>
      <c r="B26" s="3">
        <v>2146</v>
      </c>
      <c r="C26" s="4">
        <v>295570</v>
      </c>
      <c r="D26" s="4">
        <v>5300</v>
      </c>
      <c r="E26" s="4" t="s">
        <v>216</v>
      </c>
      <c r="F26" s="4" t="s">
        <v>211</v>
      </c>
      <c r="G26" s="4">
        <v>784</v>
      </c>
      <c r="H26" s="4" t="s">
        <v>82</v>
      </c>
      <c r="I26" s="4" t="s">
        <v>83</v>
      </c>
      <c r="J26" s="9">
        <v>1.39</v>
      </c>
      <c r="K26" s="9">
        <v>1.23</v>
      </c>
      <c r="L26" s="4" t="s">
        <v>207</v>
      </c>
    </row>
    <row r="27" spans="1:12">
      <c r="A27" s="3" t="s">
        <v>13</v>
      </c>
      <c r="B27" s="3">
        <v>2146</v>
      </c>
      <c r="C27" s="4">
        <v>295580</v>
      </c>
      <c r="D27" s="4">
        <v>5300</v>
      </c>
      <c r="E27" s="4" t="s">
        <v>216</v>
      </c>
      <c r="F27" s="4" t="s">
        <v>211</v>
      </c>
      <c r="G27" s="4">
        <v>773</v>
      </c>
      <c r="H27" s="4" t="s">
        <v>82</v>
      </c>
      <c r="I27" s="4" t="s">
        <v>85</v>
      </c>
      <c r="J27" s="9">
        <v>1.39</v>
      </c>
      <c r="K27" s="9">
        <v>1.23</v>
      </c>
      <c r="L27" s="4" t="s">
        <v>207</v>
      </c>
    </row>
    <row r="28" ht="22.5" spans="1:12">
      <c r="A28" s="6" t="s">
        <v>19</v>
      </c>
      <c r="B28" s="3">
        <v>2146</v>
      </c>
      <c r="C28" s="4">
        <v>295992</v>
      </c>
      <c r="D28" s="4">
        <v>5300</v>
      </c>
      <c r="E28" s="4" t="s">
        <v>216</v>
      </c>
      <c r="F28" s="4" t="s">
        <v>211</v>
      </c>
      <c r="G28" s="4">
        <v>575</v>
      </c>
      <c r="H28" s="4" t="s">
        <v>82</v>
      </c>
      <c r="I28" s="4" t="s">
        <v>85</v>
      </c>
      <c r="J28" s="9">
        <v>1.39</v>
      </c>
      <c r="K28" s="9">
        <v>1.23</v>
      </c>
      <c r="L28" s="4" t="s">
        <v>207</v>
      </c>
    </row>
    <row r="29" spans="1:12">
      <c r="A29" s="6"/>
      <c r="B29" s="6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2">
      <c r="A30" s="3" t="s">
        <v>13</v>
      </c>
      <c r="B30" s="3">
        <v>2147</v>
      </c>
      <c r="C30" s="4">
        <v>295599</v>
      </c>
      <c r="D30" s="4" t="s">
        <v>217</v>
      </c>
      <c r="E30" s="4" t="s">
        <v>218</v>
      </c>
      <c r="F30" s="4" t="s">
        <v>214</v>
      </c>
      <c r="G30" s="5">
        <v>1656</v>
      </c>
      <c r="H30" s="4" t="s">
        <v>82</v>
      </c>
      <c r="I30" s="4" t="s">
        <v>90</v>
      </c>
      <c r="J30" s="9">
        <v>1.3</v>
      </c>
      <c r="K30" s="9">
        <v>1.13</v>
      </c>
      <c r="L30" s="4" t="s">
        <v>207</v>
      </c>
    </row>
    <row r="31" spans="1:12">
      <c r="A31" s="3" t="s">
        <v>13</v>
      </c>
      <c r="B31" s="3">
        <v>2147</v>
      </c>
      <c r="C31" s="4">
        <v>295608</v>
      </c>
      <c r="D31" s="4" t="s">
        <v>217</v>
      </c>
      <c r="E31" s="4" t="s">
        <v>218</v>
      </c>
      <c r="F31" s="4" t="s">
        <v>214</v>
      </c>
      <c r="G31" s="4">
        <v>722</v>
      </c>
      <c r="H31" s="4" t="s">
        <v>82</v>
      </c>
      <c r="I31" s="4" t="s">
        <v>85</v>
      </c>
      <c r="J31" s="9">
        <v>1.3</v>
      </c>
      <c r="K31" s="9">
        <v>1.13</v>
      </c>
      <c r="L31" s="4" t="s">
        <v>207</v>
      </c>
    </row>
    <row r="32" ht="22.5" spans="1:12">
      <c r="A32" s="6" t="s">
        <v>19</v>
      </c>
      <c r="B32" s="3">
        <v>2147</v>
      </c>
      <c r="C32" s="4">
        <v>296001</v>
      </c>
      <c r="D32" s="4" t="s">
        <v>217</v>
      </c>
      <c r="E32" s="4" t="s">
        <v>218</v>
      </c>
      <c r="F32" s="4" t="s">
        <v>214</v>
      </c>
      <c r="G32" s="4">
        <v>833</v>
      </c>
      <c r="H32" s="4" t="s">
        <v>82</v>
      </c>
      <c r="I32" s="4" t="s">
        <v>85</v>
      </c>
      <c r="J32" s="9">
        <v>1.3</v>
      </c>
      <c r="K32" s="9">
        <v>1.13</v>
      </c>
      <c r="L32" s="4" t="s">
        <v>207</v>
      </c>
    </row>
    <row r="33" spans="1:12">
      <c r="A33" s="6"/>
      <c r="B33" s="6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>
      <c r="A34" s="3" t="s">
        <v>13</v>
      </c>
      <c r="B34" s="3">
        <v>2148</v>
      </c>
      <c r="C34" s="4">
        <v>295617</v>
      </c>
      <c r="D34" s="4">
        <v>5302</v>
      </c>
      <c r="E34" s="4" t="s">
        <v>219</v>
      </c>
      <c r="F34" s="4" t="s">
        <v>209</v>
      </c>
      <c r="G34" s="5">
        <v>1404</v>
      </c>
      <c r="H34" s="4" t="s">
        <v>82</v>
      </c>
      <c r="I34" s="4" t="s">
        <v>90</v>
      </c>
      <c r="J34" s="9">
        <v>1.3</v>
      </c>
      <c r="K34" s="9">
        <v>1.13</v>
      </c>
      <c r="L34" s="4" t="s">
        <v>207</v>
      </c>
    </row>
    <row r="35" spans="1:12">
      <c r="A35" s="3" t="s">
        <v>13</v>
      </c>
      <c r="B35" s="3">
        <v>2148</v>
      </c>
      <c r="C35" s="4">
        <v>295626</v>
      </c>
      <c r="D35" s="4">
        <v>5302</v>
      </c>
      <c r="E35" s="4" t="s">
        <v>219</v>
      </c>
      <c r="F35" s="4" t="s">
        <v>209</v>
      </c>
      <c r="G35" s="4">
        <v>596</v>
      </c>
      <c r="H35" s="4" t="s">
        <v>82</v>
      </c>
      <c r="I35" s="4" t="s">
        <v>85</v>
      </c>
      <c r="J35" s="9">
        <v>1.3</v>
      </c>
      <c r="K35" s="9">
        <v>1.13</v>
      </c>
      <c r="L35" s="4" t="s">
        <v>207</v>
      </c>
    </row>
    <row r="36" ht="22.5" spans="1:12">
      <c r="A36" s="6" t="s">
        <v>19</v>
      </c>
      <c r="B36" s="3">
        <v>2148</v>
      </c>
      <c r="C36" s="4">
        <v>296010</v>
      </c>
      <c r="D36" s="4">
        <v>5302</v>
      </c>
      <c r="E36" s="4" t="s">
        <v>219</v>
      </c>
      <c r="F36" s="4" t="s">
        <v>209</v>
      </c>
      <c r="G36" s="4">
        <v>699</v>
      </c>
      <c r="H36" s="4" t="s">
        <v>82</v>
      </c>
      <c r="I36" s="4" t="s">
        <v>85</v>
      </c>
      <c r="J36" s="9">
        <v>1.3</v>
      </c>
      <c r="K36" s="9">
        <v>1.13</v>
      </c>
      <c r="L36" s="4" t="s">
        <v>207</v>
      </c>
    </row>
    <row r="37" spans="1:12">
      <c r="A37" s="6"/>
      <c r="B37" s="6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1:12">
      <c r="A38" s="3" t="s">
        <v>13</v>
      </c>
      <c r="B38" s="3">
        <v>2149</v>
      </c>
      <c r="C38" s="4">
        <v>295635</v>
      </c>
      <c r="D38" s="4">
        <v>5303</v>
      </c>
      <c r="E38" s="4" t="s">
        <v>220</v>
      </c>
      <c r="F38" s="4" t="s">
        <v>206</v>
      </c>
      <c r="G38" s="4">
        <v>735</v>
      </c>
      <c r="H38" s="4" t="s">
        <v>82</v>
      </c>
      <c r="I38" s="10" t="s">
        <v>83</v>
      </c>
      <c r="J38" s="9">
        <v>1.34</v>
      </c>
      <c r="K38" s="9">
        <v>1.17</v>
      </c>
      <c r="L38" s="4" t="s">
        <v>207</v>
      </c>
    </row>
    <row r="39" spans="1:12">
      <c r="A39" s="3" t="s">
        <v>13</v>
      </c>
      <c r="B39" s="3">
        <v>2149</v>
      </c>
      <c r="C39" s="4">
        <v>295644</v>
      </c>
      <c r="D39" s="4">
        <v>5303</v>
      </c>
      <c r="E39" s="4" t="s">
        <v>220</v>
      </c>
      <c r="F39" s="4" t="s">
        <v>206</v>
      </c>
      <c r="G39" s="5">
        <v>1120</v>
      </c>
      <c r="H39" s="4" t="s">
        <v>82</v>
      </c>
      <c r="I39" s="4" t="s">
        <v>85</v>
      </c>
      <c r="J39" s="9">
        <v>1.34</v>
      </c>
      <c r="K39" s="9">
        <v>1.17</v>
      </c>
      <c r="L39" s="4" t="s">
        <v>207</v>
      </c>
    </row>
    <row r="40" ht="22.5" spans="1:12">
      <c r="A40" s="6" t="s">
        <v>19</v>
      </c>
      <c r="B40" s="3">
        <v>2149</v>
      </c>
      <c r="C40" s="4">
        <v>296020</v>
      </c>
      <c r="D40" s="4">
        <v>5303</v>
      </c>
      <c r="E40" s="4" t="s">
        <v>220</v>
      </c>
      <c r="F40" s="4" t="s">
        <v>206</v>
      </c>
      <c r="G40" s="4">
        <v>392</v>
      </c>
      <c r="H40" s="4" t="s">
        <v>82</v>
      </c>
      <c r="I40" s="4" t="s">
        <v>85</v>
      </c>
      <c r="J40" s="9">
        <v>1.34</v>
      </c>
      <c r="K40" s="9">
        <v>1.17</v>
      </c>
      <c r="L40" s="4" t="s">
        <v>207</v>
      </c>
    </row>
    <row r="41" spans="1:12">
      <c r="A41" s="6"/>
      <c r="B41" s="6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 spans="1:12">
      <c r="A42" s="3" t="s">
        <v>13</v>
      </c>
      <c r="B42" s="3">
        <v>2150</v>
      </c>
      <c r="C42" s="4">
        <v>295653</v>
      </c>
      <c r="D42" s="4">
        <v>5304</v>
      </c>
      <c r="E42" s="4" t="s">
        <v>221</v>
      </c>
      <c r="F42" s="4" t="s">
        <v>211</v>
      </c>
      <c r="G42" s="4">
        <v>360</v>
      </c>
      <c r="H42" s="4" t="s">
        <v>82</v>
      </c>
      <c r="I42" s="4" t="s">
        <v>90</v>
      </c>
      <c r="J42" s="9">
        <v>1.3</v>
      </c>
      <c r="K42" s="9">
        <v>1.09</v>
      </c>
      <c r="L42" s="4" t="s">
        <v>207</v>
      </c>
    </row>
    <row r="43" spans="1:12">
      <c r="A43" s="3" t="s">
        <v>13</v>
      </c>
      <c r="B43" s="3">
        <v>2150</v>
      </c>
      <c r="C43" s="4">
        <v>295662</v>
      </c>
      <c r="D43" s="4">
        <v>5304</v>
      </c>
      <c r="E43" s="4" t="s">
        <v>221</v>
      </c>
      <c r="F43" s="4" t="s">
        <v>211</v>
      </c>
      <c r="G43" s="4">
        <v>264</v>
      </c>
      <c r="H43" s="4" t="s">
        <v>82</v>
      </c>
      <c r="I43" s="4" t="s">
        <v>85</v>
      </c>
      <c r="J43" s="9">
        <v>1.3</v>
      </c>
      <c r="K43" s="9">
        <v>1.09</v>
      </c>
      <c r="L43" s="4" t="s">
        <v>207</v>
      </c>
    </row>
    <row r="44" ht="22.5" spans="1:12">
      <c r="A44" s="6" t="s">
        <v>19</v>
      </c>
      <c r="B44" s="3">
        <v>2150</v>
      </c>
      <c r="C44" s="4">
        <v>296039</v>
      </c>
      <c r="D44" s="4">
        <v>5304</v>
      </c>
      <c r="E44" s="4" t="s">
        <v>221</v>
      </c>
      <c r="F44" s="4" t="s">
        <v>211</v>
      </c>
      <c r="G44" s="4">
        <v>113</v>
      </c>
      <c r="H44" s="4" t="s">
        <v>82</v>
      </c>
      <c r="I44" s="4" t="s">
        <v>85</v>
      </c>
      <c r="J44" s="9">
        <v>1.3</v>
      </c>
      <c r="K44" s="9">
        <v>1.09</v>
      </c>
      <c r="L44" s="4" t="s">
        <v>207</v>
      </c>
    </row>
    <row r="45" spans="1:12">
      <c r="A45" s="6"/>
      <c r="B45" s="6"/>
      <c r="C45" s="4"/>
      <c r="D45" s="4"/>
      <c r="E45" s="4"/>
      <c r="F45" s="4"/>
      <c r="G45" s="4"/>
      <c r="H45" s="4"/>
      <c r="I45" s="4"/>
      <c r="J45" s="4"/>
      <c r="K45" s="4"/>
      <c r="L45" s="4"/>
    </row>
    <row r="46" spans="1:12">
      <c r="A46" s="3" t="s">
        <v>13</v>
      </c>
      <c r="B46" s="3">
        <v>2151</v>
      </c>
      <c r="C46" s="4">
        <v>295671</v>
      </c>
      <c r="D46" s="4">
        <v>5305</v>
      </c>
      <c r="E46" s="4" t="s">
        <v>222</v>
      </c>
      <c r="F46" s="4" t="s">
        <v>211</v>
      </c>
      <c r="G46" s="4">
        <v>931</v>
      </c>
      <c r="H46" s="4" t="s">
        <v>82</v>
      </c>
      <c r="I46" s="4" t="s">
        <v>83</v>
      </c>
      <c r="J46" s="9">
        <v>1.54</v>
      </c>
      <c r="K46" s="9">
        <v>1.35</v>
      </c>
      <c r="L46" s="4" t="s">
        <v>207</v>
      </c>
    </row>
    <row r="47" spans="1:12">
      <c r="A47" s="3" t="s">
        <v>13</v>
      </c>
      <c r="B47" s="3">
        <v>2151</v>
      </c>
      <c r="C47" s="4">
        <v>295680</v>
      </c>
      <c r="D47" s="4">
        <v>5305</v>
      </c>
      <c r="E47" s="4" t="s">
        <v>222</v>
      </c>
      <c r="F47" s="4" t="s">
        <v>211</v>
      </c>
      <c r="G47" s="5">
        <v>1127</v>
      </c>
      <c r="H47" s="4" t="s">
        <v>82</v>
      </c>
      <c r="I47" s="4" t="s">
        <v>85</v>
      </c>
      <c r="J47" s="9">
        <v>1.54</v>
      </c>
      <c r="K47" s="9">
        <v>1.35</v>
      </c>
      <c r="L47" s="4" t="s">
        <v>207</v>
      </c>
    </row>
    <row r="48" ht="22.5" spans="1:12">
      <c r="A48" s="6" t="s">
        <v>19</v>
      </c>
      <c r="B48" s="3">
        <v>2151</v>
      </c>
      <c r="C48" s="4">
        <v>296093</v>
      </c>
      <c r="D48" s="4">
        <v>5305</v>
      </c>
      <c r="E48" s="4" t="s">
        <v>222</v>
      </c>
      <c r="F48" s="4" t="s">
        <v>211</v>
      </c>
      <c r="G48" s="4">
        <v>461</v>
      </c>
      <c r="H48" s="4" t="s">
        <v>82</v>
      </c>
      <c r="I48" s="4" t="s">
        <v>85</v>
      </c>
      <c r="J48" s="9">
        <v>1.54</v>
      </c>
      <c r="K48" s="9">
        <v>1.35</v>
      </c>
      <c r="L48" s="4" t="s">
        <v>207</v>
      </c>
    </row>
    <row r="49" spans="1:12">
      <c r="A49" s="6"/>
      <c r="B49" s="6"/>
      <c r="C49" s="4"/>
      <c r="D49" s="4"/>
      <c r="E49" s="4"/>
      <c r="F49" s="4"/>
      <c r="G49" s="4"/>
      <c r="H49" s="4"/>
      <c r="I49" s="4"/>
      <c r="J49" s="4"/>
      <c r="K49" s="4"/>
      <c r="L49" s="4"/>
    </row>
    <row r="50" spans="1:12">
      <c r="A50" s="3" t="s">
        <v>13</v>
      </c>
      <c r="B50" s="3">
        <v>2152</v>
      </c>
      <c r="C50" s="4">
        <v>295690</v>
      </c>
      <c r="D50" s="4">
        <v>5306</v>
      </c>
      <c r="E50" s="4" t="s">
        <v>223</v>
      </c>
      <c r="F50" s="4" t="s">
        <v>214</v>
      </c>
      <c r="G50" s="4">
        <v>490</v>
      </c>
      <c r="H50" s="4" t="s">
        <v>82</v>
      </c>
      <c r="I50" s="4" t="s">
        <v>83</v>
      </c>
      <c r="J50" s="9">
        <v>1.38</v>
      </c>
      <c r="K50" s="9">
        <v>1.2</v>
      </c>
      <c r="L50" s="4" t="s">
        <v>207</v>
      </c>
    </row>
    <row r="51" spans="1:12">
      <c r="A51" s="3" t="s">
        <v>13</v>
      </c>
      <c r="B51" s="3">
        <v>2152</v>
      </c>
      <c r="C51" s="4">
        <v>295709</v>
      </c>
      <c r="D51" s="4">
        <v>5306</v>
      </c>
      <c r="E51" s="4" t="s">
        <v>223</v>
      </c>
      <c r="F51" s="4" t="s">
        <v>214</v>
      </c>
      <c r="G51" s="4">
        <v>629</v>
      </c>
      <c r="H51" s="4" t="s">
        <v>82</v>
      </c>
      <c r="I51" s="4" t="s">
        <v>85</v>
      </c>
      <c r="J51" s="9">
        <v>1.38</v>
      </c>
      <c r="K51" s="9">
        <v>1.2</v>
      </c>
      <c r="L51" s="4" t="s">
        <v>207</v>
      </c>
    </row>
    <row r="52" ht="22.5" spans="1:12">
      <c r="A52" s="6" t="s">
        <v>19</v>
      </c>
      <c r="B52" s="3">
        <v>2152</v>
      </c>
      <c r="C52" s="4">
        <v>296102</v>
      </c>
      <c r="D52" s="4">
        <v>5306</v>
      </c>
      <c r="E52" s="4" t="s">
        <v>223</v>
      </c>
      <c r="F52" s="4" t="s">
        <v>214</v>
      </c>
      <c r="G52" s="4">
        <v>252</v>
      </c>
      <c r="H52" s="4" t="s">
        <v>82</v>
      </c>
      <c r="I52" s="4" t="s">
        <v>85</v>
      </c>
      <c r="J52" s="9">
        <v>1.38</v>
      </c>
      <c r="K52" s="9">
        <v>1.2</v>
      </c>
      <c r="L52" s="4" t="s">
        <v>207</v>
      </c>
    </row>
    <row r="53" spans="1:12">
      <c r="A53" s="6"/>
      <c r="B53" s="6"/>
      <c r="C53" s="4"/>
      <c r="D53" s="4"/>
      <c r="E53" s="4"/>
      <c r="F53" s="4"/>
      <c r="G53" s="4"/>
      <c r="H53" s="4"/>
      <c r="I53" s="4"/>
      <c r="J53" s="4"/>
      <c r="K53" s="4"/>
      <c r="L53" s="4"/>
    </row>
    <row r="54" spans="1:12">
      <c r="A54" s="3" t="s">
        <v>13</v>
      </c>
      <c r="B54" s="3">
        <v>2153</v>
      </c>
      <c r="C54" s="4">
        <v>295718</v>
      </c>
      <c r="D54" s="4">
        <v>5307</v>
      </c>
      <c r="E54" s="4" t="s">
        <v>224</v>
      </c>
      <c r="F54" s="4" t="s">
        <v>211</v>
      </c>
      <c r="G54" s="5">
        <v>1260</v>
      </c>
      <c r="H54" s="4" t="s">
        <v>82</v>
      </c>
      <c r="I54" s="4" t="s">
        <v>90</v>
      </c>
      <c r="J54" s="9">
        <v>1.54</v>
      </c>
      <c r="K54" s="9">
        <v>1.35</v>
      </c>
      <c r="L54" s="4" t="s">
        <v>207</v>
      </c>
    </row>
    <row r="55" spans="1:12">
      <c r="A55" s="3" t="s">
        <v>13</v>
      </c>
      <c r="B55" s="3">
        <v>2153</v>
      </c>
      <c r="C55" s="4">
        <v>295727</v>
      </c>
      <c r="D55" s="4">
        <v>5307</v>
      </c>
      <c r="E55" s="4" t="s">
        <v>224</v>
      </c>
      <c r="F55" s="4" t="s">
        <v>211</v>
      </c>
      <c r="G55" s="4">
        <v>520</v>
      </c>
      <c r="H55" s="4" t="s">
        <v>82</v>
      </c>
      <c r="I55" s="4" t="s">
        <v>85</v>
      </c>
      <c r="J55" s="9">
        <v>1.54</v>
      </c>
      <c r="K55" s="9">
        <v>1.35</v>
      </c>
      <c r="L55" s="4" t="s">
        <v>207</v>
      </c>
    </row>
    <row r="56" ht="22.5" spans="1:12">
      <c r="A56" s="6" t="s">
        <v>19</v>
      </c>
      <c r="B56" s="3">
        <v>2153</v>
      </c>
      <c r="C56" s="4">
        <v>296111</v>
      </c>
      <c r="D56" s="4">
        <v>5307</v>
      </c>
      <c r="E56" s="4" t="s">
        <v>224</v>
      </c>
      <c r="F56" s="4" t="s">
        <v>211</v>
      </c>
      <c r="G56" s="4">
        <v>421</v>
      </c>
      <c r="H56" s="4" t="s">
        <v>82</v>
      </c>
      <c r="I56" s="4" t="s">
        <v>85</v>
      </c>
      <c r="J56" s="9">
        <v>1.54</v>
      </c>
      <c r="K56" s="9">
        <v>1.35</v>
      </c>
      <c r="L56" s="4" t="s">
        <v>207</v>
      </c>
    </row>
    <row r="57" spans="1:12">
      <c r="A57" s="6"/>
      <c r="B57" s="6"/>
      <c r="C57" s="4"/>
      <c r="D57" s="4"/>
      <c r="E57" s="4"/>
      <c r="F57" s="4"/>
      <c r="G57" s="4"/>
      <c r="H57" s="4"/>
      <c r="I57" s="4"/>
      <c r="J57" s="4"/>
      <c r="K57" s="4"/>
      <c r="L57" s="4"/>
    </row>
    <row r="58" spans="1:12">
      <c r="A58" s="3" t="s">
        <v>13</v>
      </c>
      <c r="B58" s="3">
        <v>2154</v>
      </c>
      <c r="C58" s="4">
        <v>295736</v>
      </c>
      <c r="D58" s="4">
        <v>5308</v>
      </c>
      <c r="E58" s="4" t="s">
        <v>225</v>
      </c>
      <c r="F58" s="4" t="s">
        <v>206</v>
      </c>
      <c r="G58" s="4">
        <v>936</v>
      </c>
      <c r="H58" s="4" t="s">
        <v>82</v>
      </c>
      <c r="I58" s="4" t="s">
        <v>90</v>
      </c>
      <c r="J58" s="9">
        <v>1.38</v>
      </c>
      <c r="K58" s="9">
        <v>1.2</v>
      </c>
      <c r="L58" s="4" t="s">
        <v>207</v>
      </c>
    </row>
    <row r="59" spans="1:12">
      <c r="A59" s="3" t="s">
        <v>13</v>
      </c>
      <c r="B59" s="3">
        <v>2154</v>
      </c>
      <c r="C59" s="4">
        <v>295745</v>
      </c>
      <c r="D59" s="4">
        <v>5308</v>
      </c>
      <c r="E59" s="4" t="s">
        <v>225</v>
      </c>
      <c r="F59" s="4" t="s">
        <v>206</v>
      </c>
      <c r="G59" s="4">
        <v>406</v>
      </c>
      <c r="H59" s="4" t="s">
        <v>82</v>
      </c>
      <c r="I59" s="4" t="s">
        <v>85</v>
      </c>
      <c r="J59" s="9">
        <v>1.38</v>
      </c>
      <c r="K59" s="9">
        <v>1.2</v>
      </c>
      <c r="L59" s="4" t="s">
        <v>207</v>
      </c>
    </row>
    <row r="60" ht="22.5" spans="1:12">
      <c r="A60" s="6" t="s">
        <v>19</v>
      </c>
      <c r="B60" s="3">
        <v>2154</v>
      </c>
      <c r="C60" s="4">
        <v>296120</v>
      </c>
      <c r="D60" s="4">
        <v>5308</v>
      </c>
      <c r="E60" s="4" t="s">
        <v>225</v>
      </c>
      <c r="F60" s="4" t="s">
        <v>206</v>
      </c>
      <c r="G60" s="4">
        <v>318</v>
      </c>
      <c r="H60" s="4" t="s">
        <v>82</v>
      </c>
      <c r="I60" s="4" t="s">
        <v>85</v>
      </c>
      <c r="J60" s="9">
        <v>1.38</v>
      </c>
      <c r="K60" s="9">
        <v>1.2</v>
      </c>
      <c r="L60" s="4" t="s">
        <v>207</v>
      </c>
    </row>
    <row r="61" spans="1:12">
      <c r="A61" s="6"/>
      <c r="B61" s="6"/>
      <c r="C61" s="4"/>
      <c r="D61" s="4"/>
      <c r="E61" s="4"/>
      <c r="F61" s="4"/>
      <c r="G61" s="4"/>
      <c r="H61" s="4"/>
      <c r="I61" s="4"/>
      <c r="J61" s="4"/>
      <c r="K61" s="4"/>
      <c r="L61" s="4"/>
    </row>
    <row r="62" spans="1:12">
      <c r="A62" s="3" t="s">
        <v>13</v>
      </c>
      <c r="B62" s="3">
        <v>2155</v>
      </c>
      <c r="C62" s="4">
        <v>295754</v>
      </c>
      <c r="D62" s="4">
        <v>5309</v>
      </c>
      <c r="E62" s="4" t="s">
        <v>226</v>
      </c>
      <c r="F62" s="4" t="s">
        <v>211</v>
      </c>
      <c r="G62" s="4">
        <v>441</v>
      </c>
      <c r="H62" s="4" t="s">
        <v>82</v>
      </c>
      <c r="I62" s="4" t="s">
        <v>83</v>
      </c>
      <c r="J62" s="9">
        <v>1.55</v>
      </c>
      <c r="K62" s="9">
        <v>1.36</v>
      </c>
      <c r="L62" s="4" t="s">
        <v>207</v>
      </c>
    </row>
    <row r="63" spans="1:12">
      <c r="A63" s="3" t="s">
        <v>13</v>
      </c>
      <c r="B63" s="3">
        <v>2155</v>
      </c>
      <c r="C63" s="4">
        <v>295763</v>
      </c>
      <c r="D63" s="4">
        <v>5309</v>
      </c>
      <c r="E63" s="4" t="s">
        <v>226</v>
      </c>
      <c r="F63" s="4" t="s">
        <v>211</v>
      </c>
      <c r="G63" s="4">
        <v>678</v>
      </c>
      <c r="H63" s="4" t="s">
        <v>82</v>
      </c>
      <c r="I63" s="4" t="s">
        <v>85</v>
      </c>
      <c r="J63" s="9">
        <v>1.55</v>
      </c>
      <c r="K63" s="9">
        <v>1.36</v>
      </c>
      <c r="L63" s="4" t="s">
        <v>207</v>
      </c>
    </row>
    <row r="64" ht="22.5" spans="1:12">
      <c r="A64" s="6" t="s">
        <v>19</v>
      </c>
      <c r="B64" s="3">
        <v>2155</v>
      </c>
      <c r="C64" s="4">
        <v>296130</v>
      </c>
      <c r="D64" s="4">
        <v>5309</v>
      </c>
      <c r="E64" s="4" t="s">
        <v>226</v>
      </c>
      <c r="F64" s="4" t="s">
        <v>211</v>
      </c>
      <c r="G64" s="4">
        <v>50</v>
      </c>
      <c r="H64" s="4" t="s">
        <v>82</v>
      </c>
      <c r="I64" s="4" t="s">
        <v>85</v>
      </c>
      <c r="J64" s="9">
        <v>1.55</v>
      </c>
      <c r="K64" s="9">
        <v>1.36</v>
      </c>
      <c r="L64" s="4" t="s">
        <v>207</v>
      </c>
    </row>
    <row r="65" spans="1:12">
      <c r="A65" s="6"/>
      <c r="B65" s="6"/>
      <c r="C65" s="4"/>
      <c r="D65" s="4"/>
      <c r="E65" s="4"/>
      <c r="F65" s="4"/>
      <c r="G65" s="4"/>
      <c r="H65" s="4"/>
      <c r="I65" s="4"/>
      <c r="J65" s="4"/>
      <c r="K65" s="4"/>
      <c r="L65" s="4"/>
    </row>
    <row r="66" spans="1:12">
      <c r="A66" s="6"/>
      <c r="B66" s="6"/>
      <c r="C66" s="4"/>
      <c r="D66" s="4"/>
      <c r="E66" s="4"/>
      <c r="F66" s="12" t="s">
        <v>227</v>
      </c>
      <c r="G66" s="13">
        <v>42388</v>
      </c>
      <c r="H66" s="4"/>
      <c r="I66" s="4"/>
      <c r="J66" s="4"/>
      <c r="K66" s="4"/>
      <c r="L66" s="4"/>
    </row>
    <row r="86" ht="14.25" spans="1:12">
      <c r="A86" s="17"/>
      <c r="B86" s="17"/>
      <c r="C86" s="18"/>
      <c r="D86" s="18"/>
      <c r="E86" s="18"/>
      <c r="F86" s="19"/>
      <c r="G86" s="20"/>
      <c r="H86" s="20"/>
      <c r="I86" s="20"/>
      <c r="J86" s="20"/>
      <c r="K86" s="20"/>
      <c r="L86" s="20"/>
    </row>
    <row r="87" ht="16.5" spans="1:12">
      <c r="A87" s="21"/>
      <c r="B87" s="21"/>
      <c r="C87" s="21"/>
      <c r="D87" s="21"/>
      <c r="E87" s="21"/>
      <c r="F87" s="22"/>
      <c r="G87" s="23"/>
      <c r="H87" s="21"/>
      <c r="I87" s="21"/>
      <c r="J87" s="21"/>
      <c r="K87" s="21"/>
      <c r="L87" s="21"/>
    </row>
    <row r="88" spans="1:2">
      <c r="A88" s="24"/>
      <c r="B88" s="24"/>
    </row>
  </sheetData>
  <hyperlinks>
    <hyperlink ref="A4" r:id="rId1" display="HOTLINE-S@H" tooltip="mailto:HOTLINE-S@H"/>
    <hyperlink ref="A8" r:id="rId1" display="HOTLINE-S@H" tooltip="mailto:HOTLINE-S@H"/>
    <hyperlink ref="A12" r:id="rId1" display="HOTLINE-S@H" tooltip="mailto:HOTLINE-S@H"/>
    <hyperlink ref="A16" r:id="rId1" display="HOTLINE-S@H" tooltip="mailto:HOTLINE-S@H"/>
    <hyperlink ref="A20" r:id="rId1" display="HOTLINE-S@H" tooltip="mailto:HOTLINE-S@H"/>
    <hyperlink ref="A24" r:id="rId1" display="HOTLINE-S@H" tooltip="mailto:HOTLINE-S@H"/>
    <hyperlink ref="A28" r:id="rId1" display="HOTLINE-S@H" tooltip="mailto:HOTLINE-S@H"/>
    <hyperlink ref="A32" r:id="rId1" display="HOTLINE-S@H" tooltip="mailto:HOTLINE-S@H"/>
    <hyperlink ref="A36" r:id="rId1" display="HOTLINE-S@H" tooltip="mailto:HOTLINE-S@H"/>
    <hyperlink ref="A40" r:id="rId1" display="HOTLINE-S@H" tooltip="mailto:HOTLINE-S@H"/>
    <hyperlink ref="A44" r:id="rId1" display="HOTLINE-S@H" tooltip="mailto:HOTLINE-S@H"/>
    <hyperlink ref="A48" r:id="rId1" display="HOTLINE-S@H" tooltip="mailto:HOTLINE-S@H"/>
    <hyperlink ref="A52" r:id="rId1" display="HOTLINE-S@H" tooltip="mailto:HOTLINE-S@H"/>
    <hyperlink ref="A56" r:id="rId1" display="HOTLINE-S@H" tooltip="mailto:HOTLINE-S@H"/>
    <hyperlink ref="A60" r:id="rId1" display="HOTLINE-S@H" tooltip="mailto:HOTLINE-S@H"/>
    <hyperlink ref="A64" r:id="rId1" display="HOTLINE-S@H" tooltip="mailto:HOTLINE-S@H"/>
  </hyperlinks>
  <pageMargins left="0.511805555555556" right="0.196527777777778" top="0.196527777777778" bottom="0" header="0.0777777777777778" footer="0.196527777777778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workbookViewId="0">
      <selection activeCell="G2" sqref="G2:G13"/>
    </sheetView>
  </sheetViews>
  <sheetFormatPr defaultColWidth="9" defaultRowHeight="13.5"/>
  <cols>
    <col min="1" max="1" width="8.375" customWidth="1"/>
    <col min="2" max="2" width="7.5" customWidth="1"/>
    <col min="3" max="4" width="8.375" customWidth="1"/>
    <col min="5" max="5" width="29.375" customWidth="1"/>
    <col min="6" max="6" width="10.625" customWidth="1"/>
    <col min="7" max="7" width="5.875" customWidth="1"/>
    <col min="8" max="8" width="23.625" customWidth="1"/>
    <col min="9" max="9" width="10.75" customWidth="1"/>
    <col min="10" max="10" width="8.25" customWidth="1"/>
    <col min="11" max="11" width="8" customWidth="1"/>
    <col min="12" max="12" width="11.125" customWidth="1"/>
  </cols>
  <sheetData>
    <row r="1" spans="1:12">
      <c r="A1" s="2" t="s">
        <v>0</v>
      </c>
      <c r="B1" s="2" t="s">
        <v>146</v>
      </c>
      <c r="C1" s="2" t="s">
        <v>1</v>
      </c>
      <c r="D1" s="2" t="s">
        <v>2</v>
      </c>
      <c r="E1" s="2" t="s">
        <v>3</v>
      </c>
      <c r="F1" s="2" t="s">
        <v>77</v>
      </c>
      <c r="G1" s="2" t="s">
        <v>5</v>
      </c>
      <c r="H1" s="2" t="s">
        <v>6</v>
      </c>
      <c r="I1" s="2" t="s">
        <v>7</v>
      </c>
      <c r="J1" s="2" t="s">
        <v>78</v>
      </c>
      <c r="K1" s="2" t="s">
        <v>9</v>
      </c>
      <c r="L1" s="2" t="s">
        <v>10</v>
      </c>
    </row>
    <row r="2" spans="1:12">
      <c r="A2" s="3" t="s">
        <v>13</v>
      </c>
      <c r="B2" s="3">
        <v>2156</v>
      </c>
      <c r="C2" s="4">
        <v>295772</v>
      </c>
      <c r="D2" s="4">
        <v>5310</v>
      </c>
      <c r="E2" s="4" t="s">
        <v>228</v>
      </c>
      <c r="F2" s="4" t="s">
        <v>211</v>
      </c>
      <c r="G2" s="4">
        <v>576</v>
      </c>
      <c r="H2" s="4" t="s">
        <v>194</v>
      </c>
      <c r="I2" s="4" t="s">
        <v>90</v>
      </c>
      <c r="J2" s="9">
        <v>1.59</v>
      </c>
      <c r="K2" s="9">
        <v>1.32</v>
      </c>
      <c r="L2" s="4" t="s">
        <v>207</v>
      </c>
    </row>
    <row r="3" spans="1:12">
      <c r="A3" s="3" t="s">
        <v>13</v>
      </c>
      <c r="B3" s="3">
        <v>2156</v>
      </c>
      <c r="C3" s="4">
        <v>295781</v>
      </c>
      <c r="D3" s="4">
        <v>5310</v>
      </c>
      <c r="E3" s="4" t="s">
        <v>228</v>
      </c>
      <c r="F3" s="4" t="s">
        <v>211</v>
      </c>
      <c r="G3" s="4">
        <v>384</v>
      </c>
      <c r="H3" s="4" t="s">
        <v>194</v>
      </c>
      <c r="I3" s="4" t="s">
        <v>85</v>
      </c>
      <c r="J3" s="9">
        <v>1.59</v>
      </c>
      <c r="K3" s="9">
        <v>1.32</v>
      </c>
      <c r="L3" s="4" t="s">
        <v>207</v>
      </c>
    </row>
    <row r="4" ht="22.5" spans="1:12">
      <c r="A4" s="6" t="s">
        <v>19</v>
      </c>
      <c r="B4" s="3">
        <v>2156</v>
      </c>
      <c r="C4" s="4">
        <v>296048</v>
      </c>
      <c r="D4" s="4">
        <v>5310</v>
      </c>
      <c r="E4" s="4" t="s">
        <v>228</v>
      </c>
      <c r="F4" s="4" t="s">
        <v>211</v>
      </c>
      <c r="G4" s="4">
        <v>458</v>
      </c>
      <c r="H4" s="4" t="s">
        <v>194</v>
      </c>
      <c r="I4" s="4" t="s">
        <v>85</v>
      </c>
      <c r="J4" s="9">
        <v>1.59</v>
      </c>
      <c r="K4" s="9">
        <v>1.32</v>
      </c>
      <c r="L4" s="4" t="s">
        <v>207</v>
      </c>
    </row>
    <row r="5" spans="1:12">
      <c r="A5" s="3" t="s">
        <v>13</v>
      </c>
      <c r="B5" s="3">
        <v>2157</v>
      </c>
      <c r="C5" s="4">
        <v>295790</v>
      </c>
      <c r="D5" s="4">
        <v>5311</v>
      </c>
      <c r="E5" s="4" t="s">
        <v>229</v>
      </c>
      <c r="F5" s="4" t="s">
        <v>211</v>
      </c>
      <c r="G5" s="5">
        <v>1029</v>
      </c>
      <c r="H5" s="4" t="s">
        <v>194</v>
      </c>
      <c r="I5" s="4" t="s">
        <v>83</v>
      </c>
      <c r="J5" s="16">
        <v>1.88</v>
      </c>
      <c r="K5" s="16">
        <v>1.65</v>
      </c>
      <c r="L5" s="4" t="s">
        <v>207</v>
      </c>
    </row>
    <row r="6" spans="1:12">
      <c r="A6" s="3" t="s">
        <v>13</v>
      </c>
      <c r="B6" s="3">
        <v>2157</v>
      </c>
      <c r="C6" s="4">
        <v>295800</v>
      </c>
      <c r="D6" s="4">
        <v>5311</v>
      </c>
      <c r="E6" s="4" t="s">
        <v>229</v>
      </c>
      <c r="F6" s="4" t="s">
        <v>211</v>
      </c>
      <c r="G6" s="5">
        <v>1281</v>
      </c>
      <c r="H6" s="4" t="s">
        <v>194</v>
      </c>
      <c r="I6" s="4" t="s">
        <v>85</v>
      </c>
      <c r="J6" s="16">
        <v>1.88</v>
      </c>
      <c r="K6" s="16">
        <v>1.65</v>
      </c>
      <c r="L6" s="4" t="s">
        <v>207</v>
      </c>
    </row>
    <row r="7" ht="22.5" spans="1:12">
      <c r="A7" s="6" t="s">
        <v>19</v>
      </c>
      <c r="B7" s="3">
        <v>2157</v>
      </c>
      <c r="C7" s="4">
        <v>296057</v>
      </c>
      <c r="D7" s="4">
        <v>5311</v>
      </c>
      <c r="E7" s="4" t="s">
        <v>229</v>
      </c>
      <c r="F7" s="4" t="s">
        <v>211</v>
      </c>
      <c r="G7" s="4">
        <v>389</v>
      </c>
      <c r="H7" s="4" t="s">
        <v>194</v>
      </c>
      <c r="I7" s="4" t="s">
        <v>85</v>
      </c>
      <c r="J7" s="16">
        <v>1.88</v>
      </c>
      <c r="K7" s="16">
        <v>1.65</v>
      </c>
      <c r="L7" s="4" t="s">
        <v>207</v>
      </c>
    </row>
    <row r="8" spans="1:12">
      <c r="A8" s="3" t="s">
        <v>13</v>
      </c>
      <c r="B8" s="3">
        <v>2158</v>
      </c>
      <c r="C8" s="4">
        <v>295819</v>
      </c>
      <c r="D8" s="4">
        <v>5312</v>
      </c>
      <c r="E8" s="4" t="s">
        <v>230</v>
      </c>
      <c r="F8" s="4" t="s">
        <v>211</v>
      </c>
      <c r="G8" s="4">
        <v>931</v>
      </c>
      <c r="H8" s="4" t="s">
        <v>194</v>
      </c>
      <c r="I8" s="4" t="s">
        <v>83</v>
      </c>
      <c r="J8" s="16">
        <v>1.88</v>
      </c>
      <c r="K8" s="16">
        <v>1.65</v>
      </c>
      <c r="L8" s="4" t="s">
        <v>207</v>
      </c>
    </row>
    <row r="9" spans="1:12">
      <c r="A9" s="3" t="s">
        <v>13</v>
      </c>
      <c r="B9" s="3">
        <v>2158</v>
      </c>
      <c r="C9" s="4">
        <v>295828</v>
      </c>
      <c r="D9" s="4">
        <v>5312</v>
      </c>
      <c r="E9" s="4" t="s">
        <v>230</v>
      </c>
      <c r="F9" s="4" t="s">
        <v>211</v>
      </c>
      <c r="G9" s="5">
        <v>1086</v>
      </c>
      <c r="H9" s="4" t="s">
        <v>194</v>
      </c>
      <c r="I9" s="4" t="s">
        <v>85</v>
      </c>
      <c r="J9" s="16">
        <v>1.88</v>
      </c>
      <c r="K9" s="16">
        <v>1.65</v>
      </c>
      <c r="L9" s="4" t="s">
        <v>207</v>
      </c>
    </row>
    <row r="10" ht="22.5" spans="1:12">
      <c r="A10" s="6" t="s">
        <v>19</v>
      </c>
      <c r="B10" s="3">
        <v>2158</v>
      </c>
      <c r="C10" s="4">
        <v>296066</v>
      </c>
      <c r="D10" s="4">
        <v>5312</v>
      </c>
      <c r="E10" s="4" t="s">
        <v>230</v>
      </c>
      <c r="F10" s="4" t="s">
        <v>211</v>
      </c>
      <c r="G10" s="4">
        <v>578</v>
      </c>
      <c r="H10" s="4" t="s">
        <v>194</v>
      </c>
      <c r="I10" s="4" t="s">
        <v>85</v>
      </c>
      <c r="J10" s="16">
        <v>1.88</v>
      </c>
      <c r="K10" s="16">
        <v>1.65</v>
      </c>
      <c r="L10" s="4" t="s">
        <v>207</v>
      </c>
    </row>
    <row r="11" spans="1:12">
      <c r="A11" s="3" t="s">
        <v>13</v>
      </c>
      <c r="B11" s="3">
        <v>2159</v>
      </c>
      <c r="C11" s="4">
        <v>295837</v>
      </c>
      <c r="D11" s="4">
        <v>5313</v>
      </c>
      <c r="E11" s="4" t="s">
        <v>231</v>
      </c>
      <c r="F11" s="4" t="s">
        <v>211</v>
      </c>
      <c r="G11" s="4">
        <v>245</v>
      </c>
      <c r="H11" s="4" t="s">
        <v>194</v>
      </c>
      <c r="I11" s="4" t="s">
        <v>83</v>
      </c>
      <c r="J11" s="16">
        <v>1.88</v>
      </c>
      <c r="K11" s="16">
        <v>1.65</v>
      </c>
      <c r="L11" s="4" t="s">
        <v>207</v>
      </c>
    </row>
    <row r="12" spans="1:12">
      <c r="A12" s="3" t="s">
        <v>13</v>
      </c>
      <c r="B12" s="3">
        <v>2159</v>
      </c>
      <c r="C12" s="10">
        <v>295846</v>
      </c>
      <c r="D12" s="10">
        <v>5313</v>
      </c>
      <c r="E12" s="4" t="s">
        <v>231</v>
      </c>
      <c r="F12" s="4" t="s">
        <v>211</v>
      </c>
      <c r="G12" s="4">
        <v>343</v>
      </c>
      <c r="H12" s="4" t="s">
        <v>194</v>
      </c>
      <c r="I12" s="10" t="s">
        <v>232</v>
      </c>
      <c r="J12" s="16">
        <v>1.88</v>
      </c>
      <c r="K12" s="16">
        <v>1.65</v>
      </c>
      <c r="L12" s="4" t="s">
        <v>207</v>
      </c>
    </row>
    <row r="13" ht="22.5" spans="1:12">
      <c r="A13" s="6" t="s">
        <v>19</v>
      </c>
      <c r="B13" s="3">
        <v>2159</v>
      </c>
      <c r="C13" s="4">
        <v>296075</v>
      </c>
      <c r="D13" s="4">
        <v>5313</v>
      </c>
      <c r="E13" s="4" t="s">
        <v>231</v>
      </c>
      <c r="F13" s="4" t="s">
        <v>211</v>
      </c>
      <c r="G13" s="4">
        <v>173</v>
      </c>
      <c r="H13" s="4" t="s">
        <v>194</v>
      </c>
      <c r="I13" s="10" t="s">
        <v>232</v>
      </c>
      <c r="J13" s="16">
        <v>1.88</v>
      </c>
      <c r="K13" s="16">
        <v>1.65</v>
      </c>
      <c r="L13" s="4" t="s">
        <v>207</v>
      </c>
    </row>
    <row r="14" spans="1:12">
      <c r="A14" s="6"/>
      <c r="B14" s="6"/>
      <c r="C14" s="4"/>
      <c r="D14" s="4"/>
      <c r="E14" s="4"/>
      <c r="F14" s="12" t="s">
        <v>233</v>
      </c>
      <c r="G14" s="13">
        <v>7473</v>
      </c>
      <c r="H14" s="12"/>
      <c r="I14" s="12"/>
      <c r="J14" s="12"/>
      <c r="K14" s="12"/>
      <c r="L14" s="12"/>
    </row>
    <row r="15" spans="1:5">
      <c r="A15" s="15" t="s">
        <v>234</v>
      </c>
      <c r="B15" s="15"/>
      <c r="C15" s="15"/>
      <c r="D15" s="15"/>
      <c r="E15" s="15"/>
    </row>
  </sheetData>
  <mergeCells count="1">
    <mergeCell ref="A15:E15"/>
  </mergeCells>
  <hyperlinks>
    <hyperlink ref="A4" r:id="rId1" display="HOTLINE-S@H" tooltip="mailto:HOTLINE-S@H"/>
    <hyperlink ref="A7" r:id="rId1" display="HOTLINE-S@H" tooltip="mailto:HOTLINE-S@H"/>
    <hyperlink ref="A10" r:id="rId1" display="HOTLINE-S@H" tooltip="mailto:HOTLINE-S@H"/>
    <hyperlink ref="A13" r:id="rId1" display="HOTLINE-S@H" tooltip="mailto:HOTLINE-S@H"/>
  </hyperlinks>
  <pageMargins left="0.668055555555556" right="0" top="1" bottom="1" header="0.511805555555556" footer="0.511805555555556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workbookViewId="0">
      <selection activeCell="E17" sqref="E17"/>
    </sheetView>
  </sheetViews>
  <sheetFormatPr defaultColWidth="9" defaultRowHeight="13.5"/>
  <cols>
    <col min="2" max="2" width="7.625" customWidth="1"/>
    <col min="3" max="4" width="7.5" customWidth="1"/>
    <col min="5" max="5" width="22.5" customWidth="1"/>
    <col min="6" max="6" width="15.25" customWidth="1"/>
    <col min="8" max="8" width="16.625" customWidth="1"/>
    <col min="9" max="9" width="11.5" customWidth="1"/>
  </cols>
  <sheetData>
    <row r="1" spans="1:12">
      <c r="A1" s="2" t="s">
        <v>0</v>
      </c>
      <c r="B1" s="2" t="s">
        <v>146</v>
      </c>
      <c r="C1" s="2" t="s">
        <v>1</v>
      </c>
      <c r="D1" s="2" t="s">
        <v>2</v>
      </c>
      <c r="E1" s="2" t="s">
        <v>3</v>
      </c>
      <c r="F1" s="2" t="s">
        <v>77</v>
      </c>
      <c r="G1" s="2" t="s">
        <v>5</v>
      </c>
      <c r="H1" s="2" t="s">
        <v>6</v>
      </c>
      <c r="I1" s="2" t="s">
        <v>7</v>
      </c>
      <c r="J1" s="2" t="s">
        <v>78</v>
      </c>
      <c r="K1" s="2" t="s">
        <v>9</v>
      </c>
      <c r="L1" s="2" t="s">
        <v>10</v>
      </c>
    </row>
    <row r="2" ht="22.5" spans="1:12">
      <c r="A2" s="6" t="s">
        <v>19</v>
      </c>
      <c r="B2" s="11" t="s">
        <v>235</v>
      </c>
      <c r="C2" s="10">
        <v>296084</v>
      </c>
      <c r="D2" s="11" t="s">
        <v>128</v>
      </c>
      <c r="E2" s="4" t="s">
        <v>129</v>
      </c>
      <c r="F2" s="4" t="s">
        <v>51</v>
      </c>
      <c r="G2" s="4">
        <v>151</v>
      </c>
      <c r="H2" s="4" t="s">
        <v>236</v>
      </c>
      <c r="I2" s="4" t="s">
        <v>85</v>
      </c>
      <c r="J2" s="9">
        <v>2.03</v>
      </c>
      <c r="K2" s="9">
        <v>1.5</v>
      </c>
      <c r="L2" s="4" t="s">
        <v>207</v>
      </c>
    </row>
    <row r="3" spans="1:12">
      <c r="A3" s="3" t="s">
        <v>13</v>
      </c>
      <c r="B3" s="3">
        <v>2161</v>
      </c>
      <c r="C3" s="4">
        <v>295855</v>
      </c>
      <c r="D3" s="4">
        <v>5314</v>
      </c>
      <c r="E3" s="4" t="s">
        <v>237</v>
      </c>
      <c r="F3" s="4" t="s">
        <v>238</v>
      </c>
      <c r="G3" s="5">
        <v>1728</v>
      </c>
      <c r="H3" s="4" t="s">
        <v>236</v>
      </c>
      <c r="I3" s="4" t="s">
        <v>90</v>
      </c>
      <c r="J3" s="9">
        <v>1.93</v>
      </c>
      <c r="K3" s="9">
        <v>1.43</v>
      </c>
      <c r="L3" s="4" t="s">
        <v>207</v>
      </c>
    </row>
    <row r="4" spans="1:12">
      <c r="A4" s="3" t="s">
        <v>13</v>
      </c>
      <c r="B4" s="3">
        <v>2161</v>
      </c>
      <c r="C4" s="4">
        <v>295864</v>
      </c>
      <c r="D4" s="4">
        <v>5314</v>
      </c>
      <c r="E4" s="4" t="s">
        <v>237</v>
      </c>
      <c r="F4" s="4" t="s">
        <v>238</v>
      </c>
      <c r="G4" s="4">
        <v>953</v>
      </c>
      <c r="H4" s="4" t="s">
        <v>236</v>
      </c>
      <c r="I4" s="4" t="s">
        <v>85</v>
      </c>
      <c r="J4" s="9">
        <v>1.93</v>
      </c>
      <c r="K4" s="9">
        <v>1.43</v>
      </c>
      <c r="L4" s="4" t="s">
        <v>207</v>
      </c>
    </row>
    <row r="5" ht="22.5" spans="1:12">
      <c r="A5" s="6" t="s">
        <v>19</v>
      </c>
      <c r="B5" s="3">
        <v>2161</v>
      </c>
      <c r="C5" s="4">
        <v>296149</v>
      </c>
      <c r="D5" s="4">
        <v>5314</v>
      </c>
      <c r="E5" s="4" t="s">
        <v>237</v>
      </c>
      <c r="F5" s="4" t="s">
        <v>238</v>
      </c>
      <c r="G5" s="4">
        <v>190</v>
      </c>
      <c r="H5" s="4" t="s">
        <v>236</v>
      </c>
      <c r="I5" s="4" t="s">
        <v>85</v>
      </c>
      <c r="J5" s="9">
        <v>1.93</v>
      </c>
      <c r="K5" s="9">
        <v>1.43</v>
      </c>
      <c r="L5" s="4" t="s">
        <v>207</v>
      </c>
    </row>
    <row r="6" spans="1:12">
      <c r="A6" s="3" t="s">
        <v>13</v>
      </c>
      <c r="B6" s="3">
        <v>2162</v>
      </c>
      <c r="C6" s="4">
        <v>295873</v>
      </c>
      <c r="D6" s="4">
        <v>5315</v>
      </c>
      <c r="E6" s="4" t="s">
        <v>239</v>
      </c>
      <c r="F6" s="4" t="s">
        <v>240</v>
      </c>
      <c r="G6" s="4">
        <v>1440</v>
      </c>
      <c r="H6" s="4" t="s">
        <v>236</v>
      </c>
      <c r="I6" s="4" t="s">
        <v>90</v>
      </c>
      <c r="J6" s="9">
        <v>1.93</v>
      </c>
      <c r="K6" s="9">
        <v>1.43</v>
      </c>
      <c r="L6" s="4" t="s">
        <v>207</v>
      </c>
    </row>
    <row r="7" spans="1:12">
      <c r="A7" s="3" t="s">
        <v>13</v>
      </c>
      <c r="B7" s="3">
        <v>2162</v>
      </c>
      <c r="C7" s="4">
        <v>295882</v>
      </c>
      <c r="D7" s="4">
        <v>5315</v>
      </c>
      <c r="E7" s="4" t="s">
        <v>239</v>
      </c>
      <c r="F7" s="4" t="s">
        <v>240</v>
      </c>
      <c r="G7" s="4">
        <v>798</v>
      </c>
      <c r="H7" s="4" t="s">
        <v>236</v>
      </c>
      <c r="I7" s="4" t="s">
        <v>85</v>
      </c>
      <c r="J7" s="9">
        <v>1.93</v>
      </c>
      <c r="K7" s="9">
        <v>1.43</v>
      </c>
      <c r="L7" s="4" t="s">
        <v>207</v>
      </c>
    </row>
    <row r="8" ht="22.5" spans="1:12">
      <c r="A8" s="6" t="s">
        <v>19</v>
      </c>
      <c r="B8" s="3">
        <v>2162</v>
      </c>
      <c r="C8" s="4">
        <v>296158</v>
      </c>
      <c r="D8" s="4">
        <v>5315</v>
      </c>
      <c r="E8" s="4" t="s">
        <v>239</v>
      </c>
      <c r="F8" s="4" t="s">
        <v>240</v>
      </c>
      <c r="G8" s="4">
        <v>160</v>
      </c>
      <c r="H8" s="4" t="s">
        <v>236</v>
      </c>
      <c r="I8" s="4" t="s">
        <v>85</v>
      </c>
      <c r="J8" s="9">
        <v>1.93</v>
      </c>
      <c r="K8" s="9">
        <v>1.43</v>
      </c>
      <c r="L8" s="4" t="s">
        <v>207</v>
      </c>
    </row>
    <row r="9" spans="1:12">
      <c r="A9" s="3" t="s">
        <v>13</v>
      </c>
      <c r="B9" s="3">
        <v>2163</v>
      </c>
      <c r="C9" s="4">
        <v>295891</v>
      </c>
      <c r="D9" s="4">
        <v>5316</v>
      </c>
      <c r="E9" s="4" t="s">
        <v>241</v>
      </c>
      <c r="F9" s="4" t="s">
        <v>242</v>
      </c>
      <c r="G9" s="4">
        <v>936</v>
      </c>
      <c r="H9" s="4" t="s">
        <v>236</v>
      </c>
      <c r="I9" s="4" t="s">
        <v>90</v>
      </c>
      <c r="J9" s="9">
        <v>1.98</v>
      </c>
      <c r="K9" s="9">
        <v>1.46</v>
      </c>
      <c r="L9" s="4" t="s">
        <v>207</v>
      </c>
    </row>
    <row r="10" spans="1:12">
      <c r="A10" s="3" t="s">
        <v>13</v>
      </c>
      <c r="B10" s="3">
        <v>2163</v>
      </c>
      <c r="C10" s="4">
        <v>295900</v>
      </c>
      <c r="D10" s="4">
        <v>5316</v>
      </c>
      <c r="E10" s="4" t="s">
        <v>241</v>
      </c>
      <c r="F10" s="4" t="s">
        <v>242</v>
      </c>
      <c r="G10" s="4">
        <v>504</v>
      </c>
      <c r="H10" s="4" t="s">
        <v>236</v>
      </c>
      <c r="I10" s="4" t="s">
        <v>85</v>
      </c>
      <c r="J10" s="9">
        <v>1.98</v>
      </c>
      <c r="K10" s="9">
        <v>1.46</v>
      </c>
      <c r="L10" s="4" t="s">
        <v>207</v>
      </c>
    </row>
    <row r="11" ht="22.5" spans="1:12">
      <c r="A11" s="6" t="s">
        <v>19</v>
      </c>
      <c r="B11" s="3">
        <v>2163</v>
      </c>
      <c r="C11" s="4">
        <v>296167</v>
      </c>
      <c r="D11" s="4">
        <v>5316</v>
      </c>
      <c r="E11" s="4" t="s">
        <v>241</v>
      </c>
      <c r="F11" s="4" t="s">
        <v>242</v>
      </c>
      <c r="G11" s="4">
        <v>103</v>
      </c>
      <c r="H11" s="4" t="s">
        <v>236</v>
      </c>
      <c r="I11" s="4" t="s">
        <v>85</v>
      </c>
      <c r="J11" s="9">
        <v>1.98</v>
      </c>
      <c r="K11" s="9">
        <v>1.46</v>
      </c>
      <c r="L11" s="4" t="s">
        <v>207</v>
      </c>
    </row>
    <row r="12" spans="1:12">
      <c r="A12" s="3" t="s">
        <v>13</v>
      </c>
      <c r="B12" s="3">
        <v>2164</v>
      </c>
      <c r="C12" s="4">
        <v>295910</v>
      </c>
      <c r="D12" s="4">
        <v>5317</v>
      </c>
      <c r="E12" s="4" t="s">
        <v>243</v>
      </c>
      <c r="F12" s="4" t="s">
        <v>244</v>
      </c>
      <c r="G12" s="4">
        <v>864</v>
      </c>
      <c r="H12" s="4" t="s">
        <v>236</v>
      </c>
      <c r="I12" s="4" t="s">
        <v>90</v>
      </c>
      <c r="J12" s="9">
        <v>1.98</v>
      </c>
      <c r="K12" s="9">
        <v>1.46</v>
      </c>
      <c r="L12" s="4" t="s">
        <v>207</v>
      </c>
    </row>
    <row r="13" spans="1:12">
      <c r="A13" s="3" t="s">
        <v>13</v>
      </c>
      <c r="B13" s="3">
        <v>2164</v>
      </c>
      <c r="C13" s="4">
        <v>295929</v>
      </c>
      <c r="D13" s="4">
        <v>5317</v>
      </c>
      <c r="E13" s="4" t="s">
        <v>243</v>
      </c>
      <c r="F13" s="4" t="s">
        <v>244</v>
      </c>
      <c r="G13" s="4">
        <v>463</v>
      </c>
      <c r="H13" s="4" t="s">
        <v>236</v>
      </c>
      <c r="I13" s="4" t="s">
        <v>85</v>
      </c>
      <c r="J13" s="9">
        <v>1.98</v>
      </c>
      <c r="K13" s="9">
        <v>1.46</v>
      </c>
      <c r="L13" s="4" t="s">
        <v>207</v>
      </c>
    </row>
    <row r="14" ht="22.5" spans="1:12">
      <c r="A14" s="6" t="s">
        <v>19</v>
      </c>
      <c r="B14" s="3">
        <v>2164</v>
      </c>
      <c r="C14" s="4">
        <v>296176</v>
      </c>
      <c r="D14" s="4">
        <v>5317</v>
      </c>
      <c r="E14" s="4" t="s">
        <v>243</v>
      </c>
      <c r="F14" s="4" t="s">
        <v>244</v>
      </c>
      <c r="G14" s="4">
        <v>96</v>
      </c>
      <c r="H14" s="4" t="s">
        <v>236</v>
      </c>
      <c r="I14" s="4" t="s">
        <v>85</v>
      </c>
      <c r="J14" s="9">
        <v>1.98</v>
      </c>
      <c r="K14" s="9">
        <v>1.46</v>
      </c>
      <c r="L14" s="4" t="s">
        <v>207</v>
      </c>
    </row>
    <row r="15" spans="1:12">
      <c r="A15" s="6"/>
      <c r="B15" s="6"/>
      <c r="C15" s="4"/>
      <c r="D15" s="4"/>
      <c r="E15" s="4"/>
      <c r="F15" s="12" t="s">
        <v>245</v>
      </c>
      <c r="G15" s="13">
        <v>8386</v>
      </c>
      <c r="H15" s="12"/>
      <c r="I15" s="12"/>
      <c r="J15" s="12"/>
      <c r="K15" s="12"/>
      <c r="L15" s="12"/>
    </row>
    <row r="16" spans="1:5">
      <c r="A16" s="14" t="s">
        <v>246</v>
      </c>
      <c r="B16" s="14"/>
      <c r="C16" s="14"/>
      <c r="D16" s="14"/>
      <c r="E16" s="14"/>
    </row>
  </sheetData>
  <mergeCells count="1">
    <mergeCell ref="A16:E16"/>
  </mergeCells>
  <hyperlinks>
    <hyperlink ref="A2" r:id="rId1" display="HOTLINE-S@H" tooltip="mailto:HOTLINE-S@H"/>
    <hyperlink ref="A5" r:id="rId1" display="HOTLINE-S@H" tooltip="mailto:HOTLINE-S@H"/>
    <hyperlink ref="A8" r:id="rId1" display="HOTLINE-S@H" tooltip="mailto:HOTLINE-S@H"/>
    <hyperlink ref="A11" r:id="rId1" display="HOTLINE-S@H" tooltip="mailto:HOTLINE-S@H"/>
    <hyperlink ref="A14" r:id="rId1" display="HOTLINE-S@H" tooltip="mailto:HOTLINE-S@H"/>
  </hyperlinks>
  <pageMargins left="0.865277777777778" right="0.118055555555556" top="1" bottom="1" header="0.511805555555556" footer="0.511805555555556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5"/>
  <sheetViews>
    <sheetView tabSelected="1" topLeftCell="A5" workbookViewId="0">
      <selection activeCell="E16" sqref="E16"/>
    </sheetView>
  </sheetViews>
  <sheetFormatPr defaultColWidth="9" defaultRowHeight="13.5"/>
  <cols>
    <col min="2" max="2" width="8" customWidth="1"/>
    <col min="3" max="3" width="7.875" customWidth="1"/>
    <col min="4" max="4" width="6.625" customWidth="1"/>
    <col min="5" max="5" width="30" customWidth="1"/>
    <col min="6" max="6" width="14.5" customWidth="1"/>
    <col min="7" max="7" width="8.375" customWidth="1"/>
    <col min="8" max="8" width="23.625" customWidth="1"/>
    <col min="9" max="9" width="11.625" customWidth="1"/>
    <col min="10" max="10" width="7.75" customWidth="1"/>
    <col min="11" max="11" width="8.25" customWidth="1"/>
    <col min="12" max="12" width="7.75" customWidth="1"/>
  </cols>
  <sheetData>
    <row r="1" spans="1:12">
      <c r="A1" s="2" t="s">
        <v>0</v>
      </c>
      <c r="B1" s="2" t="s">
        <v>146</v>
      </c>
      <c r="C1" s="2" t="s">
        <v>1</v>
      </c>
      <c r="D1" s="2" t="s">
        <v>2</v>
      </c>
      <c r="E1" s="2" t="s">
        <v>3</v>
      </c>
      <c r="F1" s="2" t="s">
        <v>77</v>
      </c>
      <c r="G1" s="2" t="s">
        <v>5</v>
      </c>
      <c r="H1" s="2" t="s">
        <v>6</v>
      </c>
      <c r="I1" s="2" t="s">
        <v>7</v>
      </c>
      <c r="J1" s="2" t="s">
        <v>78</v>
      </c>
      <c r="K1" s="2" t="s">
        <v>9</v>
      </c>
      <c r="L1" s="2" t="s">
        <v>10</v>
      </c>
    </row>
    <row r="2" spans="1:12">
      <c r="A2" s="3" t="s">
        <v>13</v>
      </c>
      <c r="B2" s="3">
        <v>2140</v>
      </c>
      <c r="C2" s="4">
        <v>295360</v>
      </c>
      <c r="D2" s="4">
        <v>5294</v>
      </c>
      <c r="E2" s="4" t="s">
        <v>205</v>
      </c>
      <c r="F2" s="4" t="s">
        <v>206</v>
      </c>
      <c r="G2" s="5">
        <v>1960</v>
      </c>
      <c r="H2" s="4" t="s">
        <v>82</v>
      </c>
      <c r="I2" s="4" t="s">
        <v>83</v>
      </c>
      <c r="J2" s="9">
        <v>1.39</v>
      </c>
      <c r="K2" s="9">
        <v>1.22</v>
      </c>
      <c r="L2" s="4" t="s">
        <v>207</v>
      </c>
    </row>
    <row r="3" spans="1:12">
      <c r="A3" s="3" t="s">
        <v>13</v>
      </c>
      <c r="B3" s="3">
        <v>2140</v>
      </c>
      <c r="C3" s="4">
        <v>295379</v>
      </c>
      <c r="D3" s="4">
        <v>5294</v>
      </c>
      <c r="E3" s="4" t="s">
        <v>205</v>
      </c>
      <c r="F3" s="4" t="s">
        <v>206</v>
      </c>
      <c r="G3" s="5">
        <v>1933</v>
      </c>
      <c r="H3" s="4" t="s">
        <v>82</v>
      </c>
      <c r="I3" s="4" t="s">
        <v>85</v>
      </c>
      <c r="J3" s="9">
        <v>1.39</v>
      </c>
      <c r="K3" s="9">
        <v>1.22</v>
      </c>
      <c r="L3" s="4" t="s">
        <v>207</v>
      </c>
    </row>
    <row r="4" ht="22.5" spans="1:12">
      <c r="A4" s="6" t="s">
        <v>19</v>
      </c>
      <c r="B4" s="3">
        <v>2140</v>
      </c>
      <c r="C4" s="4">
        <v>295938</v>
      </c>
      <c r="D4" s="4">
        <v>5294</v>
      </c>
      <c r="E4" s="4" t="s">
        <v>205</v>
      </c>
      <c r="F4" s="4" t="s">
        <v>206</v>
      </c>
      <c r="G4" s="5">
        <v>1453</v>
      </c>
      <c r="H4" s="4" t="s">
        <v>82</v>
      </c>
      <c r="I4" s="4" t="s">
        <v>85</v>
      </c>
      <c r="J4" s="9">
        <v>1.39</v>
      </c>
      <c r="K4" s="9">
        <v>1.22</v>
      </c>
      <c r="L4" s="4" t="s">
        <v>207</v>
      </c>
    </row>
    <row r="5" spans="1:12">
      <c r="A5" s="3" t="s">
        <v>13</v>
      </c>
      <c r="B5" s="3">
        <v>2149</v>
      </c>
      <c r="C5" s="4">
        <v>295635</v>
      </c>
      <c r="D5" s="4">
        <v>5303</v>
      </c>
      <c r="E5" s="4" t="s">
        <v>220</v>
      </c>
      <c r="F5" s="4" t="s">
        <v>206</v>
      </c>
      <c r="G5" s="4">
        <v>735</v>
      </c>
      <c r="H5" s="4" t="s">
        <v>82</v>
      </c>
      <c r="I5" s="10" t="s">
        <v>83</v>
      </c>
      <c r="J5" s="9">
        <v>1.34</v>
      </c>
      <c r="K5" s="9">
        <v>1.17</v>
      </c>
      <c r="L5" s="4" t="s">
        <v>207</v>
      </c>
    </row>
    <row r="6" spans="1:12">
      <c r="A6" s="3" t="s">
        <v>13</v>
      </c>
      <c r="B6" s="3">
        <v>2149</v>
      </c>
      <c r="C6" s="4">
        <v>295644</v>
      </c>
      <c r="D6" s="4">
        <v>5303</v>
      </c>
      <c r="E6" s="4" t="s">
        <v>220</v>
      </c>
      <c r="F6" s="4" t="s">
        <v>206</v>
      </c>
      <c r="G6" s="5">
        <v>1120</v>
      </c>
      <c r="H6" s="4" t="s">
        <v>82</v>
      </c>
      <c r="I6" s="4" t="s">
        <v>85</v>
      </c>
      <c r="J6" s="9">
        <v>1.34</v>
      </c>
      <c r="K6" s="9">
        <v>1.17</v>
      </c>
      <c r="L6" s="4" t="s">
        <v>207</v>
      </c>
    </row>
    <row r="7" ht="22.5" spans="1:12">
      <c r="A7" s="6" t="s">
        <v>19</v>
      </c>
      <c r="B7" s="3">
        <v>2149</v>
      </c>
      <c r="C7" s="4">
        <v>296020</v>
      </c>
      <c r="D7" s="4">
        <v>5303</v>
      </c>
      <c r="E7" s="4" t="s">
        <v>220</v>
      </c>
      <c r="F7" s="4" t="s">
        <v>206</v>
      </c>
      <c r="G7" s="4">
        <v>392</v>
      </c>
      <c r="H7" s="4" t="s">
        <v>82</v>
      </c>
      <c r="I7" s="4" t="s">
        <v>85</v>
      </c>
      <c r="J7" s="9">
        <v>1.34</v>
      </c>
      <c r="K7" s="9">
        <v>1.17</v>
      </c>
      <c r="L7" s="4" t="s">
        <v>207</v>
      </c>
    </row>
    <row r="8" customFormat="1" spans="1:12">
      <c r="A8" s="3" t="s">
        <v>13</v>
      </c>
      <c r="B8" s="3">
        <v>2154</v>
      </c>
      <c r="C8" s="4">
        <v>295736</v>
      </c>
      <c r="D8" s="4">
        <v>5308</v>
      </c>
      <c r="E8" s="4" t="s">
        <v>225</v>
      </c>
      <c r="F8" s="4" t="s">
        <v>206</v>
      </c>
      <c r="G8" s="4">
        <v>936</v>
      </c>
      <c r="H8" s="4" t="s">
        <v>82</v>
      </c>
      <c r="I8" s="4" t="s">
        <v>90</v>
      </c>
      <c r="J8" s="9">
        <v>1.38</v>
      </c>
      <c r="K8" s="9">
        <v>1.2</v>
      </c>
      <c r="L8" s="4" t="s">
        <v>207</v>
      </c>
    </row>
    <row r="9" customFormat="1" spans="1:12">
      <c r="A9" s="3" t="s">
        <v>13</v>
      </c>
      <c r="B9" s="3">
        <v>2154</v>
      </c>
      <c r="C9" s="4">
        <v>295745</v>
      </c>
      <c r="D9" s="4">
        <v>5308</v>
      </c>
      <c r="E9" s="4" t="s">
        <v>225</v>
      </c>
      <c r="F9" s="4" t="s">
        <v>206</v>
      </c>
      <c r="G9" s="4">
        <v>406</v>
      </c>
      <c r="H9" s="4" t="s">
        <v>82</v>
      </c>
      <c r="I9" s="4" t="s">
        <v>85</v>
      </c>
      <c r="J9" s="9">
        <v>1.38</v>
      </c>
      <c r="K9" s="9">
        <v>1.2</v>
      </c>
      <c r="L9" s="4" t="s">
        <v>207</v>
      </c>
    </row>
    <row r="10" customFormat="1" ht="22.5" spans="1:12">
      <c r="A10" s="6" t="s">
        <v>19</v>
      </c>
      <c r="B10" s="3">
        <v>2154</v>
      </c>
      <c r="C10" s="4">
        <v>296120</v>
      </c>
      <c r="D10" s="4">
        <v>5308</v>
      </c>
      <c r="E10" s="4" t="s">
        <v>225</v>
      </c>
      <c r="F10" s="4" t="s">
        <v>206</v>
      </c>
      <c r="G10" s="4">
        <v>318</v>
      </c>
      <c r="H10" s="4" t="s">
        <v>82</v>
      </c>
      <c r="I10" s="4" t="s">
        <v>85</v>
      </c>
      <c r="J10" s="9">
        <v>1.38</v>
      </c>
      <c r="K10" s="9">
        <v>1.2</v>
      </c>
      <c r="L10" s="4" t="s">
        <v>207</v>
      </c>
    </row>
    <row r="11" spans="1:12">
      <c r="A11" s="3"/>
      <c r="B11" s="3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2">
      <c r="A12" s="3" t="s">
        <v>13</v>
      </c>
      <c r="B12" s="3">
        <v>2141</v>
      </c>
      <c r="C12" s="4">
        <v>295424</v>
      </c>
      <c r="D12" s="4">
        <v>5297</v>
      </c>
      <c r="E12" s="4" t="s">
        <v>208</v>
      </c>
      <c r="F12" s="4" t="s">
        <v>209</v>
      </c>
      <c r="G12" s="4">
        <v>833</v>
      </c>
      <c r="H12" s="4" t="s">
        <v>82</v>
      </c>
      <c r="I12" s="4" t="s">
        <v>83</v>
      </c>
      <c r="J12" s="9">
        <v>1.39</v>
      </c>
      <c r="K12" s="9">
        <v>1.22</v>
      </c>
      <c r="L12" s="4" t="s">
        <v>207</v>
      </c>
    </row>
    <row r="13" spans="1:12">
      <c r="A13" s="3" t="s">
        <v>13</v>
      </c>
      <c r="B13" s="3">
        <v>2141</v>
      </c>
      <c r="C13" s="7">
        <v>295433</v>
      </c>
      <c r="D13" s="4">
        <v>5297</v>
      </c>
      <c r="E13" s="4" t="s">
        <v>208</v>
      </c>
      <c r="F13" s="4" t="s">
        <v>209</v>
      </c>
      <c r="G13" s="4">
        <v>785</v>
      </c>
      <c r="H13" s="4" t="s">
        <v>82</v>
      </c>
      <c r="I13" s="4" t="s">
        <v>85</v>
      </c>
      <c r="J13" s="9">
        <v>1.39</v>
      </c>
      <c r="K13" s="9">
        <v>1.22</v>
      </c>
      <c r="L13" s="4" t="s">
        <v>207</v>
      </c>
    </row>
    <row r="14" ht="22.5" spans="1:12">
      <c r="A14" s="6" t="s">
        <v>19</v>
      </c>
      <c r="B14" s="3">
        <v>2141</v>
      </c>
      <c r="C14" s="4">
        <v>295965</v>
      </c>
      <c r="D14" s="4">
        <v>5297</v>
      </c>
      <c r="E14" s="4" t="s">
        <v>208</v>
      </c>
      <c r="F14" s="4" t="s">
        <v>209</v>
      </c>
      <c r="G14" s="4">
        <v>604</v>
      </c>
      <c r="H14" s="4" t="s">
        <v>82</v>
      </c>
      <c r="I14" s="4" t="s">
        <v>85</v>
      </c>
      <c r="J14" s="9">
        <v>1.39</v>
      </c>
      <c r="K14" s="9">
        <v>1.22</v>
      </c>
      <c r="L14" s="4" t="s">
        <v>207</v>
      </c>
    </row>
    <row r="15" spans="1:12">
      <c r="A15" s="3" t="s">
        <v>13</v>
      </c>
      <c r="B15" s="3">
        <v>2148</v>
      </c>
      <c r="C15" s="4">
        <v>295617</v>
      </c>
      <c r="D15" s="4">
        <v>5302</v>
      </c>
      <c r="E15" s="4" t="s">
        <v>219</v>
      </c>
      <c r="F15" s="4" t="s">
        <v>209</v>
      </c>
      <c r="G15" s="5">
        <v>1404</v>
      </c>
      <c r="H15" s="4" t="s">
        <v>82</v>
      </c>
      <c r="I15" s="4" t="s">
        <v>90</v>
      </c>
      <c r="J15" s="9">
        <v>1.3</v>
      </c>
      <c r="K15" s="9">
        <v>1.13</v>
      </c>
      <c r="L15" s="4" t="s">
        <v>207</v>
      </c>
    </row>
    <row r="16" spans="1:12">
      <c r="A16" s="3" t="s">
        <v>13</v>
      </c>
      <c r="B16" s="3">
        <v>2148</v>
      </c>
      <c r="C16" s="4">
        <v>295626</v>
      </c>
      <c r="D16" s="4">
        <v>5302</v>
      </c>
      <c r="E16" s="4" t="s">
        <v>219</v>
      </c>
      <c r="F16" s="4" t="s">
        <v>209</v>
      </c>
      <c r="G16" s="4">
        <v>596</v>
      </c>
      <c r="H16" s="4" t="s">
        <v>82</v>
      </c>
      <c r="I16" s="4" t="s">
        <v>85</v>
      </c>
      <c r="J16" s="9">
        <v>1.3</v>
      </c>
      <c r="K16" s="9">
        <v>1.13</v>
      </c>
      <c r="L16" s="4" t="s">
        <v>207</v>
      </c>
    </row>
    <row r="17" ht="22.5" spans="1:12">
      <c r="A17" s="6" t="s">
        <v>19</v>
      </c>
      <c r="B17" s="3">
        <v>2148</v>
      </c>
      <c r="C17" s="4">
        <v>296010</v>
      </c>
      <c r="D17" s="4">
        <v>5302</v>
      </c>
      <c r="E17" s="4" t="s">
        <v>219</v>
      </c>
      <c r="F17" s="4" t="s">
        <v>209</v>
      </c>
      <c r="G17" s="4">
        <v>699</v>
      </c>
      <c r="H17" s="4" t="s">
        <v>82</v>
      </c>
      <c r="I17" s="4" t="s">
        <v>85</v>
      </c>
      <c r="J17" s="9">
        <v>1.3</v>
      </c>
      <c r="K17" s="9">
        <v>1.13</v>
      </c>
      <c r="L17" s="4" t="s">
        <v>207</v>
      </c>
    </row>
    <row r="18" spans="1:12">
      <c r="A18" s="6"/>
      <c r="B18" s="6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1:12">
      <c r="A19" s="3" t="s">
        <v>13</v>
      </c>
      <c r="B19" s="3">
        <v>2142</v>
      </c>
      <c r="C19" s="4">
        <v>295388</v>
      </c>
      <c r="D19" s="4">
        <v>5295</v>
      </c>
      <c r="E19" s="4" t="s">
        <v>210</v>
      </c>
      <c r="F19" s="4" t="s">
        <v>211</v>
      </c>
      <c r="G19" s="5">
        <v>1764</v>
      </c>
      <c r="H19" s="4" t="s">
        <v>82</v>
      </c>
      <c r="I19" s="4" t="s">
        <v>83</v>
      </c>
      <c r="J19" s="9">
        <v>1.53</v>
      </c>
      <c r="K19" s="9">
        <v>1.33</v>
      </c>
      <c r="L19" s="4" t="s">
        <v>207</v>
      </c>
    </row>
    <row r="20" spans="1:12">
      <c r="A20" s="3" t="s">
        <v>13</v>
      </c>
      <c r="B20" s="3">
        <v>2142</v>
      </c>
      <c r="C20" s="4">
        <v>295397</v>
      </c>
      <c r="D20" s="4">
        <v>5295</v>
      </c>
      <c r="E20" s="4" t="s">
        <v>210</v>
      </c>
      <c r="F20" s="4" t="s">
        <v>211</v>
      </c>
      <c r="G20" s="5">
        <v>1736</v>
      </c>
      <c r="H20" s="4" t="s">
        <v>82</v>
      </c>
      <c r="I20" s="4" t="s">
        <v>85</v>
      </c>
      <c r="J20" s="9">
        <v>1.53</v>
      </c>
      <c r="K20" s="9">
        <v>1.33</v>
      </c>
      <c r="L20" s="4" t="s">
        <v>207</v>
      </c>
    </row>
    <row r="21" ht="22.5" spans="1:12">
      <c r="A21" s="6" t="s">
        <v>19</v>
      </c>
      <c r="B21" s="3">
        <v>2142</v>
      </c>
      <c r="C21" s="4">
        <v>295947</v>
      </c>
      <c r="D21" s="4">
        <v>5295</v>
      </c>
      <c r="E21" s="4" t="s">
        <v>210</v>
      </c>
      <c r="F21" s="4" t="s">
        <v>211</v>
      </c>
      <c r="G21" s="5">
        <v>1306</v>
      </c>
      <c r="H21" s="4" t="s">
        <v>82</v>
      </c>
      <c r="I21" s="4" t="s">
        <v>85</v>
      </c>
      <c r="J21" s="9">
        <v>1.53</v>
      </c>
      <c r="K21" s="9">
        <v>1.33</v>
      </c>
      <c r="L21" s="4" t="s">
        <v>207</v>
      </c>
    </row>
    <row r="22" spans="1:12">
      <c r="A22" s="3" t="s">
        <v>13</v>
      </c>
      <c r="B22" s="3">
        <v>2150</v>
      </c>
      <c r="C22" s="4">
        <v>295653</v>
      </c>
      <c r="D22" s="4">
        <v>5304</v>
      </c>
      <c r="E22" s="4" t="s">
        <v>221</v>
      </c>
      <c r="F22" s="4" t="s">
        <v>211</v>
      </c>
      <c r="G22" s="4">
        <v>360</v>
      </c>
      <c r="H22" s="4" t="s">
        <v>82</v>
      </c>
      <c r="I22" s="4" t="s">
        <v>90</v>
      </c>
      <c r="J22" s="9">
        <v>1.3</v>
      </c>
      <c r="K22" s="9">
        <v>1.09</v>
      </c>
      <c r="L22" s="4" t="s">
        <v>207</v>
      </c>
    </row>
    <row r="23" spans="1:12">
      <c r="A23" s="3" t="s">
        <v>13</v>
      </c>
      <c r="B23" s="3">
        <v>2150</v>
      </c>
      <c r="C23" s="4">
        <v>295662</v>
      </c>
      <c r="D23" s="4">
        <v>5304</v>
      </c>
      <c r="E23" s="4" t="s">
        <v>221</v>
      </c>
      <c r="F23" s="4" t="s">
        <v>211</v>
      </c>
      <c r="G23" s="4">
        <v>264</v>
      </c>
      <c r="H23" s="4" t="s">
        <v>82</v>
      </c>
      <c r="I23" s="4" t="s">
        <v>85</v>
      </c>
      <c r="J23" s="9">
        <v>1.3</v>
      </c>
      <c r="K23" s="9">
        <v>1.09</v>
      </c>
      <c r="L23" s="4" t="s">
        <v>207</v>
      </c>
    </row>
    <row r="24" ht="22.5" spans="1:12">
      <c r="A24" s="6" t="s">
        <v>19</v>
      </c>
      <c r="B24" s="3">
        <v>2150</v>
      </c>
      <c r="C24" s="4">
        <v>296039</v>
      </c>
      <c r="D24" s="4">
        <v>5304</v>
      </c>
      <c r="E24" s="4" t="s">
        <v>221</v>
      </c>
      <c r="F24" s="4" t="s">
        <v>211</v>
      </c>
      <c r="G24" s="4">
        <v>113</v>
      </c>
      <c r="H24" s="4" t="s">
        <v>82</v>
      </c>
      <c r="I24" s="4" t="s">
        <v>85</v>
      </c>
      <c r="J24" s="9">
        <v>1.3</v>
      </c>
      <c r="K24" s="9">
        <v>1.09</v>
      </c>
      <c r="L24" s="4" t="s">
        <v>207</v>
      </c>
    </row>
    <row r="25" spans="1:12">
      <c r="A25" s="3" t="s">
        <v>13</v>
      </c>
      <c r="B25" s="3">
        <v>2153</v>
      </c>
      <c r="C25" s="4">
        <v>295718</v>
      </c>
      <c r="D25" s="4">
        <v>5307</v>
      </c>
      <c r="E25" s="4" t="s">
        <v>224</v>
      </c>
      <c r="F25" s="4" t="s">
        <v>211</v>
      </c>
      <c r="G25" s="5">
        <v>1260</v>
      </c>
      <c r="H25" s="4" t="s">
        <v>82</v>
      </c>
      <c r="I25" s="4" t="s">
        <v>90</v>
      </c>
      <c r="J25" s="9">
        <v>1.54</v>
      </c>
      <c r="K25" s="9">
        <v>1.35</v>
      </c>
      <c r="L25" s="4" t="s">
        <v>207</v>
      </c>
    </row>
    <row r="26" spans="1:12">
      <c r="A26" s="3" t="s">
        <v>13</v>
      </c>
      <c r="B26" s="3">
        <v>2153</v>
      </c>
      <c r="C26" s="4">
        <v>295727</v>
      </c>
      <c r="D26" s="4">
        <v>5307</v>
      </c>
      <c r="E26" s="4" t="s">
        <v>224</v>
      </c>
      <c r="F26" s="4" t="s">
        <v>211</v>
      </c>
      <c r="G26" s="4">
        <v>520</v>
      </c>
      <c r="H26" s="4" t="s">
        <v>82</v>
      </c>
      <c r="I26" s="4" t="s">
        <v>85</v>
      </c>
      <c r="J26" s="9">
        <v>1.54</v>
      </c>
      <c r="K26" s="9">
        <v>1.35</v>
      </c>
      <c r="L26" s="4" t="s">
        <v>207</v>
      </c>
    </row>
    <row r="27" customFormat="1" ht="22.5" spans="1:12">
      <c r="A27" s="6" t="s">
        <v>19</v>
      </c>
      <c r="B27" s="3">
        <v>2153</v>
      </c>
      <c r="C27" s="4">
        <v>296111</v>
      </c>
      <c r="D27" s="4">
        <v>5307</v>
      </c>
      <c r="E27" s="4" t="s">
        <v>224</v>
      </c>
      <c r="F27" s="4" t="s">
        <v>211</v>
      </c>
      <c r="G27" s="4">
        <v>421</v>
      </c>
      <c r="H27" s="4" t="s">
        <v>82</v>
      </c>
      <c r="I27" s="4" t="s">
        <v>85</v>
      </c>
      <c r="J27" s="9">
        <v>1.54</v>
      </c>
      <c r="K27" s="9">
        <v>1.35</v>
      </c>
      <c r="L27" s="4" t="s">
        <v>207</v>
      </c>
    </row>
    <row r="28" s="1" customFormat="1" spans="1:12">
      <c r="A28" s="3"/>
      <c r="B28" s="3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2">
      <c r="A29" s="3" t="s">
        <v>13</v>
      </c>
      <c r="B29" s="3">
        <v>2144</v>
      </c>
      <c r="C29" s="4">
        <v>295442</v>
      </c>
      <c r="D29" s="4">
        <v>5298</v>
      </c>
      <c r="E29" s="4" t="s">
        <v>213</v>
      </c>
      <c r="F29" s="4" t="s">
        <v>214</v>
      </c>
      <c r="G29" s="5">
        <v>1568</v>
      </c>
      <c r="H29" s="4" t="s">
        <v>82</v>
      </c>
      <c r="I29" s="4" t="s">
        <v>83</v>
      </c>
      <c r="J29" s="9">
        <v>1.3</v>
      </c>
      <c r="K29" s="9">
        <v>1.13</v>
      </c>
      <c r="L29" s="4" t="s">
        <v>207</v>
      </c>
    </row>
    <row r="30" spans="1:12">
      <c r="A30" s="3" t="s">
        <v>13</v>
      </c>
      <c r="B30" s="3">
        <v>2144</v>
      </c>
      <c r="C30" s="4">
        <v>295451</v>
      </c>
      <c r="D30" s="4">
        <v>5298</v>
      </c>
      <c r="E30" s="4" t="s">
        <v>213</v>
      </c>
      <c r="F30" s="4" t="s">
        <v>214</v>
      </c>
      <c r="G30" s="8">
        <v>1610</v>
      </c>
      <c r="H30" s="4" t="s">
        <v>82</v>
      </c>
      <c r="I30" s="4" t="s">
        <v>85</v>
      </c>
      <c r="J30" s="9">
        <v>1.3</v>
      </c>
      <c r="K30" s="9">
        <v>1.13</v>
      </c>
      <c r="L30" s="4" t="s">
        <v>207</v>
      </c>
    </row>
    <row r="31" ht="22.5" spans="1:12">
      <c r="A31" s="6" t="s">
        <v>19</v>
      </c>
      <c r="B31" s="3">
        <v>2144</v>
      </c>
      <c r="C31" s="4">
        <v>295974</v>
      </c>
      <c r="D31" s="4">
        <v>5298</v>
      </c>
      <c r="E31" s="4" t="s">
        <v>213</v>
      </c>
      <c r="F31" s="4" t="s">
        <v>214</v>
      </c>
      <c r="G31" s="5">
        <v>1175</v>
      </c>
      <c r="H31" s="4" t="s">
        <v>82</v>
      </c>
      <c r="I31" s="4" t="s">
        <v>85</v>
      </c>
      <c r="J31" s="9">
        <v>1.3</v>
      </c>
      <c r="K31" s="9">
        <v>1.13</v>
      </c>
      <c r="L31" s="4" t="s">
        <v>207</v>
      </c>
    </row>
    <row r="32" spans="1:12">
      <c r="A32" s="3" t="s">
        <v>13</v>
      </c>
      <c r="B32" s="3">
        <v>2147</v>
      </c>
      <c r="C32" s="4">
        <v>295599</v>
      </c>
      <c r="D32" s="4" t="s">
        <v>217</v>
      </c>
      <c r="E32" s="4" t="s">
        <v>218</v>
      </c>
      <c r="F32" s="4" t="s">
        <v>214</v>
      </c>
      <c r="G32" s="5">
        <v>1656</v>
      </c>
      <c r="H32" s="4" t="s">
        <v>82</v>
      </c>
      <c r="I32" s="4" t="s">
        <v>90</v>
      </c>
      <c r="J32" s="9">
        <v>1.3</v>
      </c>
      <c r="K32" s="9">
        <v>1.13</v>
      </c>
      <c r="L32" s="4" t="s">
        <v>207</v>
      </c>
    </row>
    <row r="33" spans="1:12">
      <c r="A33" s="3" t="s">
        <v>13</v>
      </c>
      <c r="B33" s="3">
        <v>2147</v>
      </c>
      <c r="C33" s="4">
        <v>295608</v>
      </c>
      <c r="D33" s="4" t="s">
        <v>217</v>
      </c>
      <c r="E33" s="4" t="s">
        <v>218</v>
      </c>
      <c r="F33" s="4" t="s">
        <v>214</v>
      </c>
      <c r="G33" s="4">
        <v>722</v>
      </c>
      <c r="H33" s="4" t="s">
        <v>82</v>
      </c>
      <c r="I33" s="4" t="s">
        <v>85</v>
      </c>
      <c r="J33" s="9">
        <v>1.3</v>
      </c>
      <c r="K33" s="9">
        <v>1.13</v>
      </c>
      <c r="L33" s="4" t="s">
        <v>207</v>
      </c>
    </row>
    <row r="34" ht="22.5" spans="1:12">
      <c r="A34" s="6" t="s">
        <v>19</v>
      </c>
      <c r="B34" s="3">
        <v>2147</v>
      </c>
      <c r="C34" s="4">
        <v>296001</v>
      </c>
      <c r="D34" s="4" t="s">
        <v>217</v>
      </c>
      <c r="E34" s="4" t="s">
        <v>218</v>
      </c>
      <c r="F34" s="4" t="s">
        <v>214</v>
      </c>
      <c r="G34" s="4">
        <v>833</v>
      </c>
      <c r="H34" s="4" t="s">
        <v>82</v>
      </c>
      <c r="I34" s="4" t="s">
        <v>85</v>
      </c>
      <c r="J34" s="9">
        <v>1.3</v>
      </c>
      <c r="K34" s="9">
        <v>1.13</v>
      </c>
      <c r="L34" s="4" t="s">
        <v>207</v>
      </c>
    </row>
    <row r="35" spans="1:12">
      <c r="A35" s="3" t="s">
        <v>13</v>
      </c>
      <c r="B35" s="3">
        <v>2152</v>
      </c>
      <c r="C35" s="4">
        <v>295690</v>
      </c>
      <c r="D35" s="4">
        <v>5306</v>
      </c>
      <c r="E35" s="4" t="s">
        <v>223</v>
      </c>
      <c r="F35" s="4" t="s">
        <v>214</v>
      </c>
      <c r="G35" s="4">
        <v>490</v>
      </c>
      <c r="H35" s="4" t="s">
        <v>82</v>
      </c>
      <c r="I35" s="4" t="s">
        <v>83</v>
      </c>
      <c r="J35" s="9">
        <v>1.38</v>
      </c>
      <c r="K35" s="9">
        <v>1.2</v>
      </c>
      <c r="L35" s="4" t="s">
        <v>207</v>
      </c>
    </row>
    <row r="36" spans="1:12">
      <c r="A36" s="3" t="s">
        <v>13</v>
      </c>
      <c r="B36" s="3">
        <v>2152</v>
      </c>
      <c r="C36" s="4">
        <v>295709</v>
      </c>
      <c r="D36" s="4">
        <v>5306</v>
      </c>
      <c r="E36" s="4" t="s">
        <v>223</v>
      </c>
      <c r="F36" s="4" t="s">
        <v>214</v>
      </c>
      <c r="G36" s="4">
        <v>629</v>
      </c>
      <c r="H36" s="4" t="s">
        <v>82</v>
      </c>
      <c r="I36" s="4" t="s">
        <v>85</v>
      </c>
      <c r="J36" s="9">
        <v>1.38</v>
      </c>
      <c r="K36" s="9">
        <v>1.2</v>
      </c>
      <c r="L36" s="4" t="s">
        <v>207</v>
      </c>
    </row>
    <row r="37" ht="22.5" spans="1:12">
      <c r="A37" s="6" t="s">
        <v>19</v>
      </c>
      <c r="B37" s="3">
        <v>2152</v>
      </c>
      <c r="C37" s="4">
        <v>296102</v>
      </c>
      <c r="D37" s="4">
        <v>5306</v>
      </c>
      <c r="E37" s="4" t="s">
        <v>223</v>
      </c>
      <c r="F37" s="4" t="s">
        <v>214</v>
      </c>
      <c r="G37" s="4">
        <v>252</v>
      </c>
      <c r="H37" s="4" t="s">
        <v>82</v>
      </c>
      <c r="I37" s="4" t="s">
        <v>85</v>
      </c>
      <c r="J37" s="9">
        <v>1.38</v>
      </c>
      <c r="K37" s="9">
        <v>1.2</v>
      </c>
      <c r="L37" s="4" t="s">
        <v>207</v>
      </c>
    </row>
    <row r="38" spans="1:12">
      <c r="A38" s="3"/>
      <c r="B38" s="3"/>
      <c r="C38" s="4"/>
      <c r="D38" s="4"/>
      <c r="E38" s="4"/>
      <c r="F38" s="4"/>
      <c r="G38" s="4"/>
      <c r="H38" s="4"/>
      <c r="I38" s="4"/>
      <c r="J38" s="4"/>
      <c r="K38" s="4"/>
      <c r="L38" s="4"/>
    </row>
    <row r="39" spans="1:12">
      <c r="A39" s="3" t="s">
        <v>13</v>
      </c>
      <c r="B39" s="3">
        <v>2145</v>
      </c>
      <c r="C39" s="4">
        <v>295507</v>
      </c>
      <c r="D39" s="4">
        <v>5299</v>
      </c>
      <c r="E39" s="4" t="s">
        <v>215</v>
      </c>
      <c r="F39" s="4" t="s">
        <v>211</v>
      </c>
      <c r="G39" s="5">
        <v>1029</v>
      </c>
      <c r="H39" s="4" t="s">
        <v>82</v>
      </c>
      <c r="I39" s="4" t="s">
        <v>83</v>
      </c>
      <c r="J39" s="9">
        <v>1.39</v>
      </c>
      <c r="K39" s="9">
        <v>1.23</v>
      </c>
      <c r="L39" s="4" t="s">
        <v>207</v>
      </c>
    </row>
    <row r="40" spans="1:12">
      <c r="A40" s="3" t="s">
        <v>13</v>
      </c>
      <c r="B40" s="3">
        <v>2145</v>
      </c>
      <c r="C40" s="4">
        <v>295516</v>
      </c>
      <c r="D40" s="4">
        <v>5299</v>
      </c>
      <c r="E40" s="4" t="s">
        <v>215</v>
      </c>
      <c r="F40" s="4" t="s">
        <v>211</v>
      </c>
      <c r="G40" s="5">
        <v>1010</v>
      </c>
      <c r="H40" s="4" t="s">
        <v>82</v>
      </c>
      <c r="I40" s="4" t="s">
        <v>85</v>
      </c>
      <c r="J40" s="9">
        <v>1.39</v>
      </c>
      <c r="K40" s="9">
        <v>1.23</v>
      </c>
      <c r="L40" s="4" t="s">
        <v>207</v>
      </c>
    </row>
    <row r="41" ht="22.5" spans="1:12">
      <c r="A41" s="6" t="s">
        <v>19</v>
      </c>
      <c r="B41" s="3">
        <v>2145</v>
      </c>
      <c r="C41" s="4">
        <v>295983</v>
      </c>
      <c r="D41" s="4">
        <v>5299</v>
      </c>
      <c r="E41" s="4" t="s">
        <v>215</v>
      </c>
      <c r="F41" s="4" t="s">
        <v>211</v>
      </c>
      <c r="G41" s="4">
        <v>753</v>
      </c>
      <c r="H41" s="4" t="s">
        <v>82</v>
      </c>
      <c r="I41" s="4" t="s">
        <v>85</v>
      </c>
      <c r="J41" s="9">
        <v>1.39</v>
      </c>
      <c r="K41" s="9">
        <v>1.23</v>
      </c>
      <c r="L41" s="4" t="s">
        <v>207</v>
      </c>
    </row>
    <row r="42" spans="1:12">
      <c r="A42" s="3" t="s">
        <v>13</v>
      </c>
      <c r="B42" s="3">
        <v>2151</v>
      </c>
      <c r="C42" s="4">
        <v>295671</v>
      </c>
      <c r="D42" s="4">
        <v>5305</v>
      </c>
      <c r="E42" s="4" t="s">
        <v>222</v>
      </c>
      <c r="F42" s="4" t="s">
        <v>211</v>
      </c>
      <c r="G42" s="4">
        <v>931</v>
      </c>
      <c r="H42" s="4" t="s">
        <v>82</v>
      </c>
      <c r="I42" s="4" t="s">
        <v>83</v>
      </c>
      <c r="J42" s="9">
        <v>1.54</v>
      </c>
      <c r="K42" s="9">
        <v>1.35</v>
      </c>
      <c r="L42" s="4" t="s">
        <v>207</v>
      </c>
    </row>
    <row r="43" spans="1:12">
      <c r="A43" s="3" t="s">
        <v>13</v>
      </c>
      <c r="B43" s="3">
        <v>2151</v>
      </c>
      <c r="C43" s="4">
        <v>295680</v>
      </c>
      <c r="D43" s="4">
        <v>5305</v>
      </c>
      <c r="E43" s="4" t="s">
        <v>222</v>
      </c>
      <c r="F43" s="4" t="s">
        <v>211</v>
      </c>
      <c r="G43" s="5">
        <v>1127</v>
      </c>
      <c r="H43" s="4" t="s">
        <v>82</v>
      </c>
      <c r="I43" s="4" t="s">
        <v>85</v>
      </c>
      <c r="J43" s="9">
        <v>1.54</v>
      </c>
      <c r="K43" s="9">
        <v>1.35</v>
      </c>
      <c r="L43" s="4" t="s">
        <v>207</v>
      </c>
    </row>
    <row r="44" ht="22.5" spans="1:12">
      <c r="A44" s="6" t="s">
        <v>19</v>
      </c>
      <c r="B44" s="3">
        <v>2151</v>
      </c>
      <c r="C44" s="4">
        <v>296093</v>
      </c>
      <c r="D44" s="4">
        <v>5305</v>
      </c>
      <c r="E44" s="4" t="s">
        <v>222</v>
      </c>
      <c r="F44" s="4" t="s">
        <v>211</v>
      </c>
      <c r="G44" s="4">
        <v>461</v>
      </c>
      <c r="H44" s="4" t="s">
        <v>82</v>
      </c>
      <c r="I44" s="4" t="s">
        <v>85</v>
      </c>
      <c r="J44" s="9">
        <v>1.54</v>
      </c>
      <c r="K44" s="9">
        <v>1.35</v>
      </c>
      <c r="L44" s="4" t="s">
        <v>207</v>
      </c>
    </row>
    <row r="45" ht="15" customHeight="1" spans="1:12">
      <c r="A45" s="3"/>
      <c r="B45" s="3"/>
      <c r="C45" s="4"/>
      <c r="D45" s="4"/>
      <c r="E45" s="4"/>
      <c r="F45" s="4"/>
      <c r="G45" s="4"/>
      <c r="H45" s="4"/>
      <c r="I45" s="4"/>
      <c r="J45" s="4"/>
      <c r="K45" s="4"/>
      <c r="L45" s="4"/>
    </row>
    <row r="46" spans="1:12">
      <c r="A46" s="3" t="s">
        <v>13</v>
      </c>
      <c r="B46" s="3">
        <v>2143</v>
      </c>
      <c r="C46" s="4">
        <v>295406</v>
      </c>
      <c r="D46" s="4">
        <v>5296</v>
      </c>
      <c r="E46" s="4" t="s">
        <v>212</v>
      </c>
      <c r="F46" s="4" t="s">
        <v>211</v>
      </c>
      <c r="G46" s="5">
        <v>1078</v>
      </c>
      <c r="H46" s="4" t="s">
        <v>82</v>
      </c>
      <c r="I46" s="4" t="s">
        <v>83</v>
      </c>
      <c r="J46" s="9">
        <v>1.53</v>
      </c>
      <c r="K46" s="9">
        <v>1.33</v>
      </c>
      <c r="L46" s="4" t="s">
        <v>207</v>
      </c>
    </row>
    <row r="47" spans="1:12">
      <c r="A47" s="3" t="s">
        <v>13</v>
      </c>
      <c r="B47" s="3">
        <v>2143</v>
      </c>
      <c r="C47" s="4">
        <v>295415</v>
      </c>
      <c r="D47" s="4">
        <v>5296</v>
      </c>
      <c r="E47" s="4" t="s">
        <v>212</v>
      </c>
      <c r="F47" s="4" t="s">
        <v>211</v>
      </c>
      <c r="G47" s="5">
        <v>1050</v>
      </c>
      <c r="H47" s="4" t="s">
        <v>82</v>
      </c>
      <c r="I47" s="4" t="s">
        <v>85</v>
      </c>
      <c r="J47" s="9">
        <v>1.53</v>
      </c>
      <c r="K47" s="9">
        <v>1.33</v>
      </c>
      <c r="L47" s="4" t="s">
        <v>207</v>
      </c>
    </row>
    <row r="48" ht="22.5" spans="1:12">
      <c r="A48" s="6" t="s">
        <v>19</v>
      </c>
      <c r="B48" s="3">
        <v>2143</v>
      </c>
      <c r="C48" s="4">
        <v>295956</v>
      </c>
      <c r="D48" s="4">
        <v>5296</v>
      </c>
      <c r="E48" s="4" t="s">
        <v>212</v>
      </c>
      <c r="F48" s="4" t="s">
        <v>211</v>
      </c>
      <c r="G48" s="4">
        <v>795</v>
      </c>
      <c r="H48" s="4" t="s">
        <v>82</v>
      </c>
      <c r="I48" s="4" t="s">
        <v>85</v>
      </c>
      <c r="J48" s="9">
        <v>1.53</v>
      </c>
      <c r="K48" s="9">
        <v>1.33</v>
      </c>
      <c r="L48" s="4" t="s">
        <v>207</v>
      </c>
    </row>
    <row r="49" spans="1:12">
      <c r="A49" s="3" t="s">
        <v>13</v>
      </c>
      <c r="B49" s="3">
        <v>2146</v>
      </c>
      <c r="C49" s="4">
        <v>295570</v>
      </c>
      <c r="D49" s="4">
        <v>5300</v>
      </c>
      <c r="E49" s="4" t="s">
        <v>216</v>
      </c>
      <c r="F49" s="4" t="s">
        <v>211</v>
      </c>
      <c r="G49" s="4">
        <v>784</v>
      </c>
      <c r="H49" s="4" t="s">
        <v>82</v>
      </c>
      <c r="I49" s="4" t="s">
        <v>83</v>
      </c>
      <c r="J49" s="9">
        <v>1.39</v>
      </c>
      <c r="K49" s="9">
        <v>1.23</v>
      </c>
      <c r="L49" s="4" t="s">
        <v>207</v>
      </c>
    </row>
    <row r="50" spans="1:12">
      <c r="A50" s="3" t="s">
        <v>13</v>
      </c>
      <c r="B50" s="3">
        <v>2146</v>
      </c>
      <c r="C50" s="4">
        <v>295580</v>
      </c>
      <c r="D50" s="4">
        <v>5300</v>
      </c>
      <c r="E50" s="4" t="s">
        <v>216</v>
      </c>
      <c r="F50" s="4" t="s">
        <v>211</v>
      </c>
      <c r="G50" s="4">
        <v>773</v>
      </c>
      <c r="H50" s="4" t="s">
        <v>82</v>
      </c>
      <c r="I50" s="4" t="s">
        <v>85</v>
      </c>
      <c r="J50" s="9">
        <v>1.39</v>
      </c>
      <c r="K50" s="9">
        <v>1.23</v>
      </c>
      <c r="L50" s="4" t="s">
        <v>207</v>
      </c>
    </row>
    <row r="51" ht="22.5" spans="1:12">
      <c r="A51" s="6" t="s">
        <v>19</v>
      </c>
      <c r="B51" s="3">
        <v>2146</v>
      </c>
      <c r="C51" s="4">
        <v>295992</v>
      </c>
      <c r="D51" s="4">
        <v>5300</v>
      </c>
      <c r="E51" s="4" t="s">
        <v>216</v>
      </c>
      <c r="F51" s="4" t="s">
        <v>211</v>
      </c>
      <c r="G51" s="4">
        <v>575</v>
      </c>
      <c r="H51" s="4" t="s">
        <v>82</v>
      </c>
      <c r="I51" s="4" t="s">
        <v>85</v>
      </c>
      <c r="J51" s="9">
        <v>1.39</v>
      </c>
      <c r="K51" s="9">
        <v>1.23</v>
      </c>
      <c r="L51" s="4" t="s">
        <v>207</v>
      </c>
    </row>
    <row r="52" customFormat="1" spans="1:12">
      <c r="A52" s="3" t="s">
        <v>13</v>
      </c>
      <c r="B52" s="3">
        <v>2155</v>
      </c>
      <c r="C52" s="4">
        <v>295754</v>
      </c>
      <c r="D52" s="4">
        <v>5309</v>
      </c>
      <c r="E52" s="4" t="s">
        <v>226</v>
      </c>
      <c r="F52" s="4" t="s">
        <v>211</v>
      </c>
      <c r="G52" s="4">
        <v>441</v>
      </c>
      <c r="H52" s="4" t="s">
        <v>82</v>
      </c>
      <c r="I52" s="4" t="s">
        <v>83</v>
      </c>
      <c r="J52" s="9">
        <v>1.55</v>
      </c>
      <c r="K52" s="9">
        <v>1.36</v>
      </c>
      <c r="L52" s="4" t="s">
        <v>207</v>
      </c>
    </row>
    <row r="53" customFormat="1" spans="1:12">
      <c r="A53" s="3" t="s">
        <v>13</v>
      </c>
      <c r="B53" s="3">
        <v>2155</v>
      </c>
      <c r="C53" s="4">
        <v>295763</v>
      </c>
      <c r="D53" s="4">
        <v>5309</v>
      </c>
      <c r="E53" s="4" t="s">
        <v>226</v>
      </c>
      <c r="F53" s="4" t="s">
        <v>211</v>
      </c>
      <c r="G53" s="4">
        <v>678</v>
      </c>
      <c r="H53" s="4" t="s">
        <v>82</v>
      </c>
      <c r="I53" s="4" t="s">
        <v>85</v>
      </c>
      <c r="J53" s="9">
        <v>1.55</v>
      </c>
      <c r="K53" s="9">
        <v>1.36</v>
      </c>
      <c r="L53" s="4" t="s">
        <v>207</v>
      </c>
    </row>
    <row r="54" customFormat="1" ht="22.5" spans="1:12">
      <c r="A54" s="6" t="s">
        <v>19</v>
      </c>
      <c r="B54" s="3">
        <v>2155</v>
      </c>
      <c r="C54" s="4">
        <v>296130</v>
      </c>
      <c r="D54" s="4">
        <v>5309</v>
      </c>
      <c r="E54" s="4" t="s">
        <v>226</v>
      </c>
      <c r="F54" s="4" t="s">
        <v>211</v>
      </c>
      <c r="G54" s="4">
        <v>50</v>
      </c>
      <c r="H54" s="4" t="s">
        <v>82</v>
      </c>
      <c r="I54" s="4" t="s">
        <v>85</v>
      </c>
      <c r="J54" s="9">
        <v>1.55</v>
      </c>
      <c r="K54" s="9">
        <v>1.36</v>
      </c>
      <c r="L54" s="4" t="s">
        <v>207</v>
      </c>
    </row>
    <row r="55" customFormat="1" spans="6:7">
      <c r="F55" t="s">
        <v>247</v>
      </c>
      <c r="G55">
        <f>SUM(G2:G54)</f>
        <v>42388</v>
      </c>
    </row>
  </sheetData>
  <hyperlinks>
    <hyperlink ref="A4" r:id="rId1" display="HOTLINE-S@H" tooltip="mailto:HOTLINE-S@H"/>
    <hyperlink ref="A14" r:id="rId1" display="HOTLINE-S@H" tooltip="mailto:HOTLINE-S@H"/>
    <hyperlink ref="A21" r:id="rId1" display="HOTLINE-S@H" tooltip="mailto:HOTLINE-S@H"/>
    <hyperlink ref="A48" r:id="rId1" display="HOTLINE-S@H" tooltip="mailto:HOTLINE-S@H"/>
    <hyperlink ref="A31" r:id="rId1" display="HOTLINE-S@H" tooltip="mailto:HOTLINE-S@H"/>
    <hyperlink ref="A41" r:id="rId1" display="HOTLINE-S@H" tooltip="mailto:HOTLINE-S@H"/>
    <hyperlink ref="A51" r:id="rId1" display="HOTLINE-S@H" tooltip="mailto:HOTLINE-S@H"/>
    <hyperlink ref="A34" r:id="rId1" display="HOTLINE-S@H" tooltip="mailto:HOTLINE-S@H"/>
    <hyperlink ref="A17" r:id="rId1" display="HOTLINE-S@H" tooltip="mailto:HOTLINE-S@H"/>
    <hyperlink ref="A7" r:id="rId1" display="HOTLINE-S@H" tooltip="mailto:HOTLINE-S@H"/>
    <hyperlink ref="A24" r:id="rId1" display="HOTLINE-S@H" tooltip="mailto:HOTLINE-S@H"/>
    <hyperlink ref="A44" r:id="rId1" display="HOTLINE-S@H" tooltip="mailto:HOTLINE-S@H"/>
    <hyperlink ref="A37" r:id="rId1" display="HOTLINE-S@H" tooltip="mailto:HOTLINE-S@H"/>
    <hyperlink ref="A27" r:id="rId1" display="HOTLINE-S@H" tooltip="mailto:HOTLINE-S@H"/>
    <hyperlink ref="A10" r:id="rId1" display="HOTLINE-S@H" tooltip="mailto:HOTLINE-S@H"/>
    <hyperlink ref="A54" r:id="rId1" display="HOTLINE-S@H" tooltip="mailto:HOTLINE-S@H"/>
  </hyperlinks>
  <pageMargins left="0.354166666666667" right="0.118055555555556" top="0.393055555555556" bottom="0.15625" header="0.15625" footer="0.0777777777777778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6"/>
  <sheetViews>
    <sheetView zoomScale="80" zoomScaleNormal="80" topLeftCell="A19" workbookViewId="0">
      <selection activeCell="D7" sqref="D7"/>
    </sheetView>
  </sheetViews>
  <sheetFormatPr defaultColWidth="9" defaultRowHeight="15.75"/>
  <cols>
    <col min="1" max="1" width="17.1416666666667" style="192" customWidth="1"/>
    <col min="2" max="2" width="7.85833333333333" style="192" customWidth="1"/>
    <col min="3" max="3" width="7.425" style="192" customWidth="1"/>
    <col min="4" max="4" width="56.1416666666667" style="192" customWidth="1"/>
    <col min="5" max="5" width="29.8583333333333" style="192" customWidth="1"/>
    <col min="6" max="6" width="9.70833333333333" style="193" customWidth="1"/>
    <col min="7" max="7" width="10.2833333333333" style="192" customWidth="1"/>
    <col min="8" max="8" width="16.7083333333333" style="192" customWidth="1"/>
    <col min="9" max="10" width="10.7083333333333" style="194" customWidth="1"/>
    <col min="11" max="11" width="13.5666666666667" style="192" customWidth="1"/>
    <col min="12" max="12" width="13" style="192" customWidth="1"/>
    <col min="13" max="13" width="13.7083333333333" style="192" customWidth="1"/>
    <col min="14" max="16384" width="9" style="192"/>
  </cols>
  <sheetData>
    <row r="1" spans="1:13">
      <c r="A1" s="52" t="s">
        <v>0</v>
      </c>
      <c r="B1" s="53" t="s">
        <v>1</v>
      </c>
      <c r="C1" s="54" t="s">
        <v>2</v>
      </c>
      <c r="D1" s="55" t="s">
        <v>3</v>
      </c>
      <c r="E1" s="56" t="s">
        <v>4</v>
      </c>
      <c r="F1" s="57" t="s">
        <v>5</v>
      </c>
      <c r="G1" s="58" t="s">
        <v>6</v>
      </c>
      <c r="H1" s="67" t="s">
        <v>7</v>
      </c>
      <c r="I1" s="200" t="s">
        <v>8</v>
      </c>
      <c r="J1" s="200" t="s">
        <v>9</v>
      </c>
      <c r="K1" s="69" t="s">
        <v>10</v>
      </c>
      <c r="L1" s="58" t="s">
        <v>11</v>
      </c>
      <c r="M1" s="58" t="s">
        <v>12</v>
      </c>
    </row>
    <row r="2" s="207" customFormat="1" spans="1:13">
      <c r="A2" s="195" t="s">
        <v>13</v>
      </c>
      <c r="B2" s="209">
        <v>259775</v>
      </c>
      <c r="C2" s="210">
        <v>5372</v>
      </c>
      <c r="D2" s="211" t="s">
        <v>14</v>
      </c>
      <c r="E2" s="212" t="s">
        <v>15</v>
      </c>
      <c r="F2" s="213">
        <v>1911</v>
      </c>
      <c r="G2" s="214" t="s">
        <v>16</v>
      </c>
      <c r="H2" s="215" t="s">
        <v>17</v>
      </c>
      <c r="I2" s="230">
        <v>1.53</v>
      </c>
      <c r="J2" s="230">
        <v>1.33</v>
      </c>
      <c r="K2" s="202">
        <v>43479</v>
      </c>
      <c r="L2" s="202"/>
      <c r="M2" s="231"/>
    </row>
    <row r="3" s="207" customFormat="1" spans="1:13">
      <c r="A3" s="209" t="s">
        <v>13</v>
      </c>
      <c r="B3" s="209">
        <v>259784</v>
      </c>
      <c r="C3" s="210">
        <v>5372</v>
      </c>
      <c r="D3" s="211" t="s">
        <v>14</v>
      </c>
      <c r="E3" s="212" t="s">
        <v>15</v>
      </c>
      <c r="F3" s="213">
        <v>1918</v>
      </c>
      <c r="G3" s="214" t="s">
        <v>16</v>
      </c>
      <c r="H3" s="215" t="s">
        <v>18</v>
      </c>
      <c r="I3" s="230">
        <v>1.53</v>
      </c>
      <c r="J3" s="230">
        <v>1.33</v>
      </c>
      <c r="K3" s="202">
        <v>43479</v>
      </c>
      <c r="L3" s="202"/>
      <c r="M3" s="231"/>
    </row>
    <row r="4" s="207" customFormat="1" spans="1:13">
      <c r="A4" s="209" t="s">
        <v>19</v>
      </c>
      <c r="B4" s="209">
        <v>259793</v>
      </c>
      <c r="C4" s="210">
        <v>5372</v>
      </c>
      <c r="D4" s="211" t="s">
        <v>14</v>
      </c>
      <c r="E4" s="212" t="s">
        <v>15</v>
      </c>
      <c r="F4" s="213">
        <v>1324</v>
      </c>
      <c r="G4" s="214" t="s">
        <v>16</v>
      </c>
      <c r="H4" s="215" t="s">
        <v>18</v>
      </c>
      <c r="I4" s="230">
        <v>1.53</v>
      </c>
      <c r="J4" s="230">
        <v>1.33</v>
      </c>
      <c r="K4" s="202">
        <v>43479</v>
      </c>
      <c r="L4" s="202"/>
      <c r="M4" s="231"/>
    </row>
    <row r="5" s="207" customFormat="1" spans="1:13">
      <c r="A5" s="195" t="s">
        <v>13</v>
      </c>
      <c r="B5" s="209">
        <v>260563</v>
      </c>
      <c r="C5" s="210">
        <v>5387</v>
      </c>
      <c r="D5" s="211" t="s">
        <v>39</v>
      </c>
      <c r="E5" s="212" t="s">
        <v>15</v>
      </c>
      <c r="F5" s="213">
        <v>1116</v>
      </c>
      <c r="G5" s="214" t="s">
        <v>16</v>
      </c>
      <c r="H5" s="215" t="s">
        <v>30</v>
      </c>
      <c r="I5" s="230">
        <v>1.54</v>
      </c>
      <c r="J5" s="230">
        <v>1.35</v>
      </c>
      <c r="K5" s="202">
        <v>43479</v>
      </c>
      <c r="L5" s="202"/>
      <c r="M5" s="231"/>
    </row>
    <row r="6" s="207" customFormat="1" spans="1:13">
      <c r="A6" s="209" t="s">
        <v>13</v>
      </c>
      <c r="B6" s="209">
        <v>260572</v>
      </c>
      <c r="C6" s="210">
        <v>5387</v>
      </c>
      <c r="D6" s="211" t="s">
        <v>39</v>
      </c>
      <c r="E6" s="212" t="s">
        <v>15</v>
      </c>
      <c r="F6" s="213">
        <v>478</v>
      </c>
      <c r="G6" s="214" t="s">
        <v>16</v>
      </c>
      <c r="H6" s="215" t="s">
        <v>18</v>
      </c>
      <c r="I6" s="230">
        <v>1.54</v>
      </c>
      <c r="J6" s="230">
        <v>1.35</v>
      </c>
      <c r="K6" s="202">
        <v>43479</v>
      </c>
      <c r="L6" s="202"/>
      <c r="M6" s="231"/>
    </row>
    <row r="7" s="207" customFormat="1" spans="1:13">
      <c r="A7" s="209"/>
      <c r="B7" s="209"/>
      <c r="C7" s="210"/>
      <c r="D7" s="211"/>
      <c r="E7" s="212"/>
      <c r="F7" s="213">
        <f>SUM(F2:F6)</f>
        <v>6747</v>
      </c>
      <c r="G7" s="214"/>
      <c r="H7" s="215"/>
      <c r="I7" s="230"/>
      <c r="J7" s="230"/>
      <c r="K7" s="202"/>
      <c r="L7" s="202"/>
      <c r="M7" s="231"/>
    </row>
    <row r="8" s="207" customFormat="1" spans="1:13">
      <c r="A8" s="195" t="s">
        <v>13</v>
      </c>
      <c r="B8" s="209">
        <v>260087</v>
      </c>
      <c r="C8" s="210">
        <v>5378</v>
      </c>
      <c r="D8" s="211" t="s">
        <v>27</v>
      </c>
      <c r="E8" s="212" t="s">
        <v>15</v>
      </c>
      <c r="F8" s="213">
        <v>686</v>
      </c>
      <c r="G8" s="214" t="s">
        <v>16</v>
      </c>
      <c r="H8" s="215" t="s">
        <v>17</v>
      </c>
      <c r="I8" s="230">
        <v>1.39</v>
      </c>
      <c r="J8" s="230">
        <v>1.23</v>
      </c>
      <c r="K8" s="202">
        <v>43479</v>
      </c>
      <c r="L8" s="202"/>
      <c r="M8" s="231"/>
    </row>
    <row r="9" s="207" customFormat="1" spans="1:13">
      <c r="A9" s="209" t="s">
        <v>13</v>
      </c>
      <c r="B9" s="209">
        <v>260105</v>
      </c>
      <c r="C9" s="210">
        <v>5378</v>
      </c>
      <c r="D9" s="211" t="s">
        <v>27</v>
      </c>
      <c r="E9" s="212" t="s">
        <v>15</v>
      </c>
      <c r="F9" s="213">
        <v>712</v>
      </c>
      <c r="G9" s="214" t="s">
        <v>16</v>
      </c>
      <c r="H9" s="215" t="s">
        <v>18</v>
      </c>
      <c r="I9" s="230">
        <v>1.39</v>
      </c>
      <c r="J9" s="230">
        <v>1.23</v>
      </c>
      <c r="K9" s="202">
        <v>43479</v>
      </c>
      <c r="L9" s="202"/>
      <c r="M9" s="231"/>
    </row>
    <row r="10" s="207" customFormat="1" spans="1:13">
      <c r="A10" s="209" t="s">
        <v>19</v>
      </c>
      <c r="B10" s="209">
        <v>260114</v>
      </c>
      <c r="C10" s="210">
        <v>5378</v>
      </c>
      <c r="D10" s="211" t="s">
        <v>27</v>
      </c>
      <c r="E10" s="212" t="s">
        <v>15</v>
      </c>
      <c r="F10" s="213">
        <v>406</v>
      </c>
      <c r="G10" s="214" t="s">
        <v>16</v>
      </c>
      <c r="H10" s="215" t="s">
        <v>18</v>
      </c>
      <c r="I10" s="230">
        <v>1.39</v>
      </c>
      <c r="J10" s="230">
        <v>1.23</v>
      </c>
      <c r="K10" s="202">
        <v>43479</v>
      </c>
      <c r="L10" s="202"/>
      <c r="M10" s="231"/>
    </row>
    <row r="11" s="207" customFormat="1" spans="1:13">
      <c r="A11" s="195" t="s">
        <v>13</v>
      </c>
      <c r="B11" s="209">
        <v>260600</v>
      </c>
      <c r="C11" s="210">
        <v>5388</v>
      </c>
      <c r="D11" s="211" t="s">
        <v>40</v>
      </c>
      <c r="E11" s="212" t="s">
        <v>15</v>
      </c>
      <c r="F11" s="213">
        <v>294</v>
      </c>
      <c r="G11" s="214" t="s">
        <v>16</v>
      </c>
      <c r="H11" s="215" t="s">
        <v>17</v>
      </c>
      <c r="I11" s="230">
        <v>1.55</v>
      </c>
      <c r="J11" s="230">
        <v>1.36</v>
      </c>
      <c r="K11" s="202">
        <v>43479</v>
      </c>
      <c r="L11" s="202"/>
      <c r="M11" s="231"/>
    </row>
    <row r="12" s="207" customFormat="1" spans="1:13">
      <c r="A12" s="209" t="s">
        <v>13</v>
      </c>
      <c r="B12" s="209">
        <v>260619</v>
      </c>
      <c r="C12" s="210">
        <v>5388</v>
      </c>
      <c r="D12" s="211" t="s">
        <v>40</v>
      </c>
      <c r="E12" s="212" t="s">
        <v>15</v>
      </c>
      <c r="F12" s="213">
        <v>497</v>
      </c>
      <c r="G12" s="214" t="s">
        <v>16</v>
      </c>
      <c r="H12" s="215" t="s">
        <v>18</v>
      </c>
      <c r="I12" s="230">
        <v>1.55</v>
      </c>
      <c r="J12" s="230">
        <v>1.36</v>
      </c>
      <c r="K12" s="202">
        <v>43479</v>
      </c>
      <c r="L12" s="202"/>
      <c r="M12" s="231"/>
    </row>
    <row r="13" s="207" customFormat="1" spans="1:13">
      <c r="A13" s="209" t="s">
        <v>19</v>
      </c>
      <c r="B13" s="209">
        <v>260628</v>
      </c>
      <c r="C13" s="210">
        <v>5388</v>
      </c>
      <c r="D13" s="211" t="s">
        <v>40</v>
      </c>
      <c r="E13" s="212" t="s">
        <v>15</v>
      </c>
      <c r="F13" s="213">
        <v>313</v>
      </c>
      <c r="G13" s="214" t="s">
        <v>16</v>
      </c>
      <c r="H13" s="215" t="s">
        <v>18</v>
      </c>
      <c r="I13" s="230">
        <v>1.55</v>
      </c>
      <c r="J13" s="230">
        <v>1.36</v>
      </c>
      <c r="K13" s="202">
        <v>43479</v>
      </c>
      <c r="L13" s="202"/>
      <c r="M13" s="231"/>
    </row>
    <row r="14" s="207" customFormat="1" spans="1:13">
      <c r="A14" s="209"/>
      <c r="B14" s="209"/>
      <c r="C14" s="210"/>
      <c r="D14" s="211"/>
      <c r="E14" s="212"/>
      <c r="F14" s="213">
        <f>SUM(F8:F13)</f>
        <v>2908</v>
      </c>
      <c r="G14" s="214"/>
      <c r="H14" s="215"/>
      <c r="I14" s="230"/>
      <c r="J14" s="230"/>
      <c r="K14" s="202"/>
      <c r="L14" s="202"/>
      <c r="M14" s="231"/>
    </row>
    <row r="15" s="207" customFormat="1" spans="1:13">
      <c r="A15" s="195" t="s">
        <v>13</v>
      </c>
      <c r="B15" s="209">
        <v>260013</v>
      </c>
      <c r="C15" s="210">
        <v>5376</v>
      </c>
      <c r="D15" s="211" t="s">
        <v>25</v>
      </c>
      <c r="E15" s="212" t="s">
        <v>15</v>
      </c>
      <c r="F15" s="213">
        <v>931</v>
      </c>
      <c r="G15" s="214" t="s">
        <v>16</v>
      </c>
      <c r="H15" s="215" t="s">
        <v>17</v>
      </c>
      <c r="I15" s="230">
        <v>1.39</v>
      </c>
      <c r="J15" s="230">
        <v>1.23</v>
      </c>
      <c r="K15" s="202">
        <v>43479</v>
      </c>
      <c r="L15" s="202"/>
      <c r="M15" s="231"/>
    </row>
    <row r="16" s="207" customFormat="1" spans="1:13">
      <c r="A16" s="209" t="s">
        <v>13</v>
      </c>
      <c r="B16" s="209">
        <v>260022</v>
      </c>
      <c r="C16" s="210">
        <v>5376</v>
      </c>
      <c r="D16" s="211" t="s">
        <v>25</v>
      </c>
      <c r="E16" s="212" t="s">
        <v>15</v>
      </c>
      <c r="F16" s="213">
        <v>913</v>
      </c>
      <c r="G16" s="214" t="s">
        <v>16</v>
      </c>
      <c r="H16" s="215" t="s">
        <v>18</v>
      </c>
      <c r="I16" s="230">
        <v>1.39</v>
      </c>
      <c r="J16" s="230">
        <v>1.23</v>
      </c>
      <c r="K16" s="202">
        <v>43479</v>
      </c>
      <c r="L16" s="202"/>
      <c r="M16" s="231"/>
    </row>
    <row r="17" s="207" customFormat="1" spans="1:13">
      <c r="A17" s="209" t="s">
        <v>19</v>
      </c>
      <c r="B17" s="209">
        <v>260031</v>
      </c>
      <c r="C17" s="210">
        <v>5376</v>
      </c>
      <c r="D17" s="211" t="s">
        <v>25</v>
      </c>
      <c r="E17" s="212" t="s">
        <v>15</v>
      </c>
      <c r="F17" s="213">
        <v>534</v>
      </c>
      <c r="G17" s="214" t="s">
        <v>16</v>
      </c>
      <c r="H17" s="215" t="s">
        <v>18</v>
      </c>
      <c r="I17" s="230">
        <v>1.39</v>
      </c>
      <c r="J17" s="230">
        <v>1.23</v>
      </c>
      <c r="K17" s="202">
        <v>43479</v>
      </c>
      <c r="L17" s="202"/>
      <c r="M17" s="231"/>
    </row>
    <row r="18" s="207" customFormat="1" spans="1:13">
      <c r="A18" s="195" t="s">
        <v>13</v>
      </c>
      <c r="B18" s="209">
        <v>260536</v>
      </c>
      <c r="C18" s="210">
        <v>5386</v>
      </c>
      <c r="D18" s="211" t="s">
        <v>38</v>
      </c>
      <c r="E18" s="212" t="s">
        <v>15</v>
      </c>
      <c r="F18" s="213">
        <v>1764</v>
      </c>
      <c r="G18" s="214" t="s">
        <v>16</v>
      </c>
      <c r="H18" s="215" t="s">
        <v>30</v>
      </c>
      <c r="I18" s="230">
        <v>1.54</v>
      </c>
      <c r="J18" s="230">
        <v>1.35</v>
      </c>
      <c r="K18" s="202">
        <v>43479</v>
      </c>
      <c r="L18" s="202"/>
      <c r="M18" s="231"/>
    </row>
    <row r="19" s="207" customFormat="1" spans="1:13">
      <c r="A19" s="209" t="s">
        <v>13</v>
      </c>
      <c r="B19" s="209">
        <v>260545</v>
      </c>
      <c r="C19" s="210">
        <v>5386</v>
      </c>
      <c r="D19" s="211" t="s">
        <v>38</v>
      </c>
      <c r="E19" s="212" t="s">
        <v>15</v>
      </c>
      <c r="F19" s="213">
        <v>741</v>
      </c>
      <c r="G19" s="214" t="s">
        <v>16</v>
      </c>
      <c r="H19" s="215" t="s">
        <v>18</v>
      </c>
      <c r="I19" s="230">
        <v>1.54</v>
      </c>
      <c r="J19" s="230">
        <v>1.35</v>
      </c>
      <c r="K19" s="202">
        <v>43479</v>
      </c>
      <c r="L19" s="202"/>
      <c r="M19" s="231"/>
    </row>
    <row r="20" s="207" customFormat="1" spans="1:13">
      <c r="A20" s="209" t="s">
        <v>19</v>
      </c>
      <c r="B20" s="209">
        <v>260554</v>
      </c>
      <c r="C20" s="210">
        <v>5386</v>
      </c>
      <c r="D20" s="211" t="s">
        <v>38</v>
      </c>
      <c r="E20" s="212" t="s">
        <v>15</v>
      </c>
      <c r="F20" s="213">
        <v>593</v>
      </c>
      <c r="G20" s="214" t="s">
        <v>16</v>
      </c>
      <c r="H20" s="215" t="s">
        <v>18</v>
      </c>
      <c r="I20" s="230">
        <v>1.54</v>
      </c>
      <c r="J20" s="230">
        <v>1.35</v>
      </c>
      <c r="K20" s="202">
        <v>43479</v>
      </c>
      <c r="L20" s="202"/>
      <c r="M20" s="231"/>
    </row>
    <row r="21" s="207" customFormat="1" spans="1:13">
      <c r="A21" s="209"/>
      <c r="B21" s="209"/>
      <c r="C21" s="210"/>
      <c r="D21" s="211"/>
      <c r="E21" s="212"/>
      <c r="F21" s="213">
        <f>SUM(F15:F20)</f>
        <v>5476</v>
      </c>
      <c r="G21" s="214"/>
      <c r="H21" s="215"/>
      <c r="I21" s="230"/>
      <c r="J21" s="230"/>
      <c r="K21" s="202"/>
      <c r="L21" s="202"/>
      <c r="M21" s="231"/>
    </row>
    <row r="22" s="207" customFormat="1" spans="1:13">
      <c r="A22" s="195" t="s">
        <v>13</v>
      </c>
      <c r="B22" s="209">
        <v>260123</v>
      </c>
      <c r="C22" s="210">
        <v>5379</v>
      </c>
      <c r="D22" s="211" t="s">
        <v>28</v>
      </c>
      <c r="E22" s="211" t="s">
        <v>29</v>
      </c>
      <c r="F22" s="213">
        <v>2304</v>
      </c>
      <c r="G22" s="214" t="s">
        <v>16</v>
      </c>
      <c r="H22" s="215" t="s">
        <v>30</v>
      </c>
      <c r="I22" s="230">
        <v>1.4</v>
      </c>
      <c r="J22" s="230">
        <v>1.23</v>
      </c>
      <c r="K22" s="202">
        <v>43479</v>
      </c>
      <c r="L22" s="202"/>
      <c r="M22" s="231"/>
    </row>
    <row r="23" s="207" customFormat="1" spans="1:13">
      <c r="A23" s="209" t="s">
        <v>13</v>
      </c>
      <c r="B23" s="209">
        <v>260132</v>
      </c>
      <c r="C23" s="210">
        <v>5379</v>
      </c>
      <c r="D23" s="211" t="s">
        <v>28</v>
      </c>
      <c r="E23" s="211" t="s">
        <v>29</v>
      </c>
      <c r="F23" s="213">
        <v>981</v>
      </c>
      <c r="G23" s="214" t="s">
        <v>16</v>
      </c>
      <c r="H23" s="215" t="s">
        <v>18</v>
      </c>
      <c r="I23" s="230">
        <v>1.4</v>
      </c>
      <c r="J23" s="230">
        <v>1.23</v>
      </c>
      <c r="K23" s="202">
        <v>43479</v>
      </c>
      <c r="L23" s="202"/>
      <c r="M23" s="231"/>
    </row>
    <row r="24" s="207" customFormat="1" spans="1:13">
      <c r="A24" s="209" t="s">
        <v>19</v>
      </c>
      <c r="B24" s="209">
        <v>260141</v>
      </c>
      <c r="C24" s="210">
        <v>5379</v>
      </c>
      <c r="D24" s="211" t="s">
        <v>28</v>
      </c>
      <c r="E24" s="211" t="s">
        <v>29</v>
      </c>
      <c r="F24" s="213">
        <v>808</v>
      </c>
      <c r="G24" s="214" t="s">
        <v>16</v>
      </c>
      <c r="H24" s="215" t="s">
        <v>18</v>
      </c>
      <c r="I24" s="230">
        <v>1.4</v>
      </c>
      <c r="J24" s="230">
        <v>1.23</v>
      </c>
      <c r="K24" s="202">
        <v>43479</v>
      </c>
      <c r="L24" s="202"/>
      <c r="M24" s="231"/>
    </row>
    <row r="25" s="207" customFormat="1" spans="1:13">
      <c r="A25" s="195" t="s">
        <v>13</v>
      </c>
      <c r="B25" s="209">
        <v>260215</v>
      </c>
      <c r="C25" s="210">
        <v>5382</v>
      </c>
      <c r="D25" s="211" t="s">
        <v>33</v>
      </c>
      <c r="E25" s="211" t="s">
        <v>29</v>
      </c>
      <c r="F25" s="213">
        <v>784</v>
      </c>
      <c r="G25" s="214" t="s">
        <v>16</v>
      </c>
      <c r="H25" s="215" t="s">
        <v>17</v>
      </c>
      <c r="I25" s="230">
        <v>1.47</v>
      </c>
      <c r="J25" s="230">
        <v>1.27</v>
      </c>
      <c r="K25" s="202">
        <v>43479</v>
      </c>
      <c r="L25" s="202"/>
      <c r="M25" s="231"/>
    </row>
    <row r="26" s="207" customFormat="1" spans="1:13">
      <c r="A26" s="209" t="s">
        <v>13</v>
      </c>
      <c r="B26" s="209">
        <v>260224</v>
      </c>
      <c r="C26" s="210">
        <v>5382</v>
      </c>
      <c r="D26" s="211" t="s">
        <v>33</v>
      </c>
      <c r="E26" s="211" t="s">
        <v>29</v>
      </c>
      <c r="F26" s="213">
        <v>1225</v>
      </c>
      <c r="G26" s="214" t="s">
        <v>16</v>
      </c>
      <c r="H26" s="215" t="s">
        <v>18</v>
      </c>
      <c r="I26" s="230">
        <v>1.47</v>
      </c>
      <c r="J26" s="230">
        <v>1.27</v>
      </c>
      <c r="K26" s="202">
        <v>43479</v>
      </c>
      <c r="L26" s="202"/>
      <c r="M26" s="231"/>
    </row>
    <row r="27" s="207" customFormat="1" spans="1:13">
      <c r="A27" s="209" t="s">
        <v>19</v>
      </c>
      <c r="B27" s="209">
        <v>260233</v>
      </c>
      <c r="C27" s="210">
        <v>5382</v>
      </c>
      <c r="D27" s="211" t="s">
        <v>33</v>
      </c>
      <c r="E27" s="211" t="s">
        <v>29</v>
      </c>
      <c r="F27" s="213">
        <v>777</v>
      </c>
      <c r="G27" s="214" t="s">
        <v>16</v>
      </c>
      <c r="H27" s="215" t="s">
        <v>18</v>
      </c>
      <c r="I27" s="230">
        <v>1.47</v>
      </c>
      <c r="J27" s="230">
        <v>1.27</v>
      </c>
      <c r="K27" s="202">
        <v>43479</v>
      </c>
      <c r="L27" s="202"/>
      <c r="M27" s="231"/>
    </row>
    <row r="28" s="207" customFormat="1" spans="1:13">
      <c r="A28" s="216"/>
      <c r="B28" s="216"/>
      <c r="C28" s="217"/>
      <c r="D28" s="218"/>
      <c r="E28" s="218"/>
      <c r="F28" s="219">
        <f>SUM(F22:F27)</f>
        <v>6879</v>
      </c>
      <c r="G28" s="220"/>
      <c r="H28" s="221"/>
      <c r="I28" s="232"/>
      <c r="J28" s="232"/>
      <c r="K28" s="202"/>
      <c r="L28" s="233"/>
      <c r="M28" s="234"/>
    </row>
    <row r="29" s="207" customFormat="1" spans="1:13">
      <c r="A29" s="195" t="s">
        <v>13</v>
      </c>
      <c r="B29" s="209">
        <v>259986</v>
      </c>
      <c r="C29" s="210">
        <v>5375</v>
      </c>
      <c r="D29" s="211" t="s">
        <v>23</v>
      </c>
      <c r="E29" s="212" t="s">
        <v>24</v>
      </c>
      <c r="F29" s="213">
        <v>931</v>
      </c>
      <c r="G29" s="214" t="s">
        <v>16</v>
      </c>
      <c r="H29" s="215" t="s">
        <v>17</v>
      </c>
      <c r="I29" s="230">
        <v>1.53</v>
      </c>
      <c r="J29" s="230">
        <v>1.33</v>
      </c>
      <c r="K29" s="202">
        <v>43479</v>
      </c>
      <c r="L29" s="202"/>
      <c r="M29" s="231"/>
    </row>
    <row r="30" s="207" customFormat="1" spans="1:13">
      <c r="A30" s="209" t="s">
        <v>13</v>
      </c>
      <c r="B30" s="209">
        <v>259995</v>
      </c>
      <c r="C30" s="210">
        <v>5375</v>
      </c>
      <c r="D30" s="211" t="s">
        <v>23</v>
      </c>
      <c r="E30" s="212" t="s">
        <v>24</v>
      </c>
      <c r="F30" s="213">
        <v>924</v>
      </c>
      <c r="G30" s="214" t="s">
        <v>16</v>
      </c>
      <c r="H30" s="215" t="s">
        <v>18</v>
      </c>
      <c r="I30" s="230">
        <v>1.53</v>
      </c>
      <c r="J30" s="230">
        <v>1.33</v>
      </c>
      <c r="K30" s="202">
        <v>43479</v>
      </c>
      <c r="L30" s="202"/>
      <c r="M30" s="231"/>
    </row>
    <row r="31" s="207" customFormat="1" spans="1:13">
      <c r="A31" s="195" t="s">
        <v>13</v>
      </c>
      <c r="B31" s="209">
        <v>260242</v>
      </c>
      <c r="C31" s="210">
        <v>5383</v>
      </c>
      <c r="D31" s="211" t="s">
        <v>34</v>
      </c>
      <c r="E31" s="212" t="s">
        <v>35</v>
      </c>
      <c r="F31" s="213">
        <v>576</v>
      </c>
      <c r="G31" s="214" t="s">
        <v>16</v>
      </c>
      <c r="H31" s="215" t="s">
        <v>30</v>
      </c>
      <c r="I31" s="230">
        <v>1.3</v>
      </c>
      <c r="J31" s="230">
        <v>1.09</v>
      </c>
      <c r="K31" s="202">
        <v>43479</v>
      </c>
      <c r="L31" s="202"/>
      <c r="M31" s="231"/>
    </row>
    <row r="32" s="207" customFormat="1" spans="1:13">
      <c r="A32" s="209" t="s">
        <v>13</v>
      </c>
      <c r="B32" s="209">
        <v>260251</v>
      </c>
      <c r="C32" s="210">
        <v>5383</v>
      </c>
      <c r="D32" s="211" t="s">
        <v>34</v>
      </c>
      <c r="E32" s="212" t="s">
        <v>35</v>
      </c>
      <c r="F32" s="213">
        <v>366</v>
      </c>
      <c r="G32" s="214" t="s">
        <v>16</v>
      </c>
      <c r="H32" s="215" t="s">
        <v>18</v>
      </c>
      <c r="I32" s="230">
        <v>1.3</v>
      </c>
      <c r="J32" s="230">
        <v>1.09</v>
      </c>
      <c r="K32" s="202">
        <v>43479</v>
      </c>
      <c r="L32" s="202"/>
      <c r="M32" s="231"/>
    </row>
    <row r="33" s="207" customFormat="1" spans="1:13">
      <c r="A33" s="209" t="s">
        <v>19</v>
      </c>
      <c r="B33" s="209">
        <v>260260</v>
      </c>
      <c r="C33" s="210">
        <v>5383</v>
      </c>
      <c r="D33" s="211" t="s">
        <v>34</v>
      </c>
      <c r="E33" s="212" t="s">
        <v>35</v>
      </c>
      <c r="F33" s="213">
        <v>1066</v>
      </c>
      <c r="G33" s="214" t="s">
        <v>16</v>
      </c>
      <c r="H33" s="215" t="s">
        <v>18</v>
      </c>
      <c r="I33" s="230">
        <v>1.3</v>
      </c>
      <c r="J33" s="230">
        <v>1.09</v>
      </c>
      <c r="K33" s="202">
        <v>43479</v>
      </c>
      <c r="L33" s="202"/>
      <c r="M33" s="231"/>
    </row>
    <row r="34" s="207" customFormat="1" spans="1:13">
      <c r="A34" s="209"/>
      <c r="B34" s="209"/>
      <c r="C34" s="210"/>
      <c r="D34" s="211"/>
      <c r="E34" s="212"/>
      <c r="F34" s="213">
        <f>SUM(F29:F33)</f>
        <v>3863</v>
      </c>
      <c r="G34" s="214"/>
      <c r="H34" s="215"/>
      <c r="I34" s="230"/>
      <c r="J34" s="230"/>
      <c r="K34" s="202"/>
      <c r="L34" s="202"/>
      <c r="M34" s="231"/>
    </row>
    <row r="35" s="207" customFormat="1" spans="1:13">
      <c r="A35" s="195" t="s">
        <v>13</v>
      </c>
      <c r="B35" s="209">
        <v>259802</v>
      </c>
      <c r="C35" s="210">
        <v>5373</v>
      </c>
      <c r="D35" s="211" t="s">
        <v>20</v>
      </c>
      <c r="E35" s="212" t="s">
        <v>15</v>
      </c>
      <c r="F35" s="213">
        <v>1764</v>
      </c>
      <c r="G35" s="214" t="s">
        <v>16</v>
      </c>
      <c r="H35" s="215" t="s">
        <v>17</v>
      </c>
      <c r="I35" s="230">
        <v>1.39</v>
      </c>
      <c r="J35" s="230">
        <v>1.22</v>
      </c>
      <c r="K35" s="202">
        <v>43479</v>
      </c>
      <c r="L35" s="202"/>
      <c r="M35" s="231"/>
    </row>
    <row r="36" s="207" customFormat="1" spans="1:13">
      <c r="A36" s="209" t="s">
        <v>13</v>
      </c>
      <c r="B36" s="209">
        <v>259811</v>
      </c>
      <c r="C36" s="210">
        <v>5373</v>
      </c>
      <c r="D36" s="211" t="s">
        <v>20</v>
      </c>
      <c r="E36" s="212" t="s">
        <v>15</v>
      </c>
      <c r="F36" s="213">
        <v>1785</v>
      </c>
      <c r="G36" s="214" t="s">
        <v>16</v>
      </c>
      <c r="H36" s="215" t="s">
        <v>18</v>
      </c>
      <c r="I36" s="230">
        <v>1.39</v>
      </c>
      <c r="J36" s="230">
        <v>1.22</v>
      </c>
      <c r="K36" s="202">
        <v>43479</v>
      </c>
      <c r="L36" s="202"/>
      <c r="M36" s="231"/>
    </row>
    <row r="37" s="207" customFormat="1" spans="1:13">
      <c r="A37" s="209" t="s">
        <v>19</v>
      </c>
      <c r="B37" s="209">
        <v>259820</v>
      </c>
      <c r="C37" s="210">
        <v>5373</v>
      </c>
      <c r="D37" s="211" t="s">
        <v>20</v>
      </c>
      <c r="E37" s="212" t="s">
        <v>15</v>
      </c>
      <c r="F37" s="213">
        <v>1228</v>
      </c>
      <c r="G37" s="214" t="s">
        <v>16</v>
      </c>
      <c r="H37" s="215" t="s">
        <v>18</v>
      </c>
      <c r="I37" s="230">
        <v>1.39</v>
      </c>
      <c r="J37" s="230">
        <v>1.22</v>
      </c>
      <c r="K37" s="202">
        <v>43479</v>
      </c>
      <c r="L37" s="202"/>
      <c r="M37" s="231"/>
    </row>
    <row r="38" s="207" customFormat="1" spans="1:13">
      <c r="A38" s="195" t="s">
        <v>13</v>
      </c>
      <c r="B38" s="209">
        <v>260188</v>
      </c>
      <c r="C38" s="210">
        <v>5381</v>
      </c>
      <c r="D38" s="211" t="s">
        <v>32</v>
      </c>
      <c r="E38" s="212" t="s">
        <v>15</v>
      </c>
      <c r="F38" s="213">
        <v>1872</v>
      </c>
      <c r="G38" s="214" t="s">
        <v>16</v>
      </c>
      <c r="H38" s="215" t="s">
        <v>30</v>
      </c>
      <c r="I38" s="230">
        <v>1.3</v>
      </c>
      <c r="J38" s="230">
        <v>1.13</v>
      </c>
      <c r="K38" s="202">
        <v>43479</v>
      </c>
      <c r="L38" s="202"/>
      <c r="M38" s="231"/>
    </row>
    <row r="39" s="207" customFormat="1" spans="1:13">
      <c r="A39" s="209" t="s">
        <v>13</v>
      </c>
      <c r="B39" s="209">
        <v>260197</v>
      </c>
      <c r="C39" s="210">
        <v>5381</v>
      </c>
      <c r="D39" s="211" t="s">
        <v>32</v>
      </c>
      <c r="E39" s="212" t="s">
        <v>15</v>
      </c>
      <c r="F39" s="213">
        <v>777</v>
      </c>
      <c r="G39" s="214" t="s">
        <v>16</v>
      </c>
      <c r="H39" s="215" t="s">
        <v>18</v>
      </c>
      <c r="I39" s="230">
        <v>1.3</v>
      </c>
      <c r="J39" s="230">
        <v>1.13</v>
      </c>
      <c r="K39" s="202">
        <v>43479</v>
      </c>
      <c r="L39" s="202"/>
      <c r="M39" s="231"/>
    </row>
    <row r="40" s="207" customFormat="1" spans="1:13">
      <c r="A40" s="195" t="s">
        <v>13</v>
      </c>
      <c r="B40" s="209">
        <v>260509</v>
      </c>
      <c r="C40" s="210">
        <v>5385</v>
      </c>
      <c r="D40" s="211" t="s">
        <v>37</v>
      </c>
      <c r="E40" s="212" t="s">
        <v>15</v>
      </c>
      <c r="F40" s="213">
        <v>588</v>
      </c>
      <c r="G40" s="214" t="s">
        <v>16</v>
      </c>
      <c r="H40" s="215" t="s">
        <v>17</v>
      </c>
      <c r="I40" s="230">
        <v>1.38</v>
      </c>
      <c r="J40" s="230">
        <v>1.2</v>
      </c>
      <c r="K40" s="202">
        <v>43479</v>
      </c>
      <c r="L40" s="202"/>
      <c r="M40" s="231"/>
    </row>
    <row r="41" s="207" customFormat="1" spans="1:13">
      <c r="A41" s="209" t="s">
        <v>13</v>
      </c>
      <c r="B41" s="209">
        <v>260518</v>
      </c>
      <c r="C41" s="210">
        <v>5385</v>
      </c>
      <c r="D41" s="211" t="s">
        <v>37</v>
      </c>
      <c r="E41" s="212" t="s">
        <v>15</v>
      </c>
      <c r="F41" s="213">
        <v>735</v>
      </c>
      <c r="G41" s="214" t="s">
        <v>16</v>
      </c>
      <c r="H41" s="215" t="s">
        <v>18</v>
      </c>
      <c r="I41" s="230">
        <v>1.38</v>
      </c>
      <c r="J41" s="230">
        <v>1.2</v>
      </c>
      <c r="K41" s="202">
        <v>43479</v>
      </c>
      <c r="L41" s="202"/>
      <c r="M41" s="231"/>
    </row>
    <row r="42" s="207" customFormat="1" spans="1:13">
      <c r="A42" s="209" t="s">
        <v>19</v>
      </c>
      <c r="B42" s="209">
        <v>260527</v>
      </c>
      <c r="C42" s="210">
        <v>5385</v>
      </c>
      <c r="D42" s="211" t="s">
        <v>37</v>
      </c>
      <c r="E42" s="212" t="s">
        <v>15</v>
      </c>
      <c r="F42" s="213">
        <v>215</v>
      </c>
      <c r="G42" s="214" t="s">
        <v>16</v>
      </c>
      <c r="H42" s="215" t="s">
        <v>18</v>
      </c>
      <c r="I42" s="230">
        <v>1.38</v>
      </c>
      <c r="J42" s="230">
        <v>1.2</v>
      </c>
      <c r="K42" s="202">
        <v>43479</v>
      </c>
      <c r="L42" s="202"/>
      <c r="M42" s="231"/>
    </row>
    <row r="43" s="207" customFormat="1" spans="1:13">
      <c r="A43" s="209"/>
      <c r="B43" s="209"/>
      <c r="C43" s="210"/>
      <c r="D43" s="211"/>
      <c r="E43" s="212"/>
      <c r="F43" s="213">
        <f>SUM(F35:F42)</f>
        <v>8964</v>
      </c>
      <c r="G43" s="214"/>
      <c r="H43" s="215"/>
      <c r="I43" s="230"/>
      <c r="J43" s="230"/>
      <c r="K43" s="202"/>
      <c r="L43" s="202"/>
      <c r="M43" s="231"/>
    </row>
    <row r="44" s="207" customFormat="1" spans="1:13">
      <c r="A44" s="195" t="s">
        <v>13</v>
      </c>
      <c r="B44" s="209">
        <v>259903</v>
      </c>
      <c r="C44" s="210">
        <v>5374</v>
      </c>
      <c r="D44" s="211" t="s">
        <v>21</v>
      </c>
      <c r="E44" s="212" t="s">
        <v>22</v>
      </c>
      <c r="F44" s="213">
        <v>1715</v>
      </c>
      <c r="G44" s="214" t="s">
        <v>16</v>
      </c>
      <c r="H44" s="215" t="s">
        <v>17</v>
      </c>
      <c r="I44" s="230">
        <v>1.39</v>
      </c>
      <c r="J44" s="230">
        <v>1.22</v>
      </c>
      <c r="K44" s="202">
        <v>43479</v>
      </c>
      <c r="L44" s="202"/>
      <c r="M44" s="231"/>
    </row>
    <row r="45" s="207" customFormat="1" spans="1:13">
      <c r="A45" s="209" t="s">
        <v>13</v>
      </c>
      <c r="B45" s="209">
        <v>259912</v>
      </c>
      <c r="C45" s="210">
        <v>5374</v>
      </c>
      <c r="D45" s="211" t="s">
        <v>21</v>
      </c>
      <c r="E45" s="212" t="s">
        <v>22</v>
      </c>
      <c r="F45" s="213">
        <v>1695</v>
      </c>
      <c r="G45" s="214" t="s">
        <v>16</v>
      </c>
      <c r="H45" s="215" t="s">
        <v>18</v>
      </c>
      <c r="I45" s="230">
        <v>1.39</v>
      </c>
      <c r="J45" s="230">
        <v>1.22</v>
      </c>
      <c r="K45" s="202">
        <v>43479</v>
      </c>
      <c r="L45" s="202"/>
      <c r="M45" s="231"/>
    </row>
    <row r="46" s="207" customFormat="1" spans="1:13">
      <c r="A46" s="195" t="s">
        <v>13</v>
      </c>
      <c r="B46" s="209">
        <v>260444</v>
      </c>
      <c r="C46" s="210">
        <v>5384</v>
      </c>
      <c r="D46" s="211" t="s">
        <v>36</v>
      </c>
      <c r="E46" s="212" t="s">
        <v>22</v>
      </c>
      <c r="F46" s="213">
        <v>980</v>
      </c>
      <c r="G46" s="214" t="s">
        <v>16</v>
      </c>
      <c r="H46" s="215" t="s">
        <v>17</v>
      </c>
      <c r="I46" s="230">
        <v>1.38</v>
      </c>
      <c r="J46" s="230">
        <v>1.2</v>
      </c>
      <c r="K46" s="202">
        <v>43479</v>
      </c>
      <c r="L46" s="202"/>
      <c r="M46" s="231"/>
    </row>
    <row r="47" s="207" customFormat="1" spans="1:13">
      <c r="A47" s="209" t="s">
        <v>13</v>
      </c>
      <c r="B47" s="209">
        <v>260462</v>
      </c>
      <c r="C47" s="210">
        <v>5384</v>
      </c>
      <c r="D47" s="211" t="s">
        <v>36</v>
      </c>
      <c r="E47" s="212" t="s">
        <v>22</v>
      </c>
      <c r="F47" s="213">
        <v>1156</v>
      </c>
      <c r="G47" s="214" t="s">
        <v>16</v>
      </c>
      <c r="H47" s="215" t="s">
        <v>18</v>
      </c>
      <c r="I47" s="230">
        <v>1.38</v>
      </c>
      <c r="J47" s="230">
        <v>1.2</v>
      </c>
      <c r="K47" s="202">
        <v>43479</v>
      </c>
      <c r="L47" s="202"/>
      <c r="M47" s="231"/>
    </row>
    <row r="48" s="207" customFormat="1" spans="1:13">
      <c r="A48" s="209" t="s">
        <v>19</v>
      </c>
      <c r="B48" s="209">
        <v>260480</v>
      </c>
      <c r="C48" s="210">
        <v>5384</v>
      </c>
      <c r="D48" s="211" t="s">
        <v>36</v>
      </c>
      <c r="E48" s="212" t="s">
        <v>22</v>
      </c>
      <c r="F48" s="213">
        <v>346</v>
      </c>
      <c r="G48" s="214" t="s">
        <v>16</v>
      </c>
      <c r="H48" s="215" t="s">
        <v>18</v>
      </c>
      <c r="I48" s="230">
        <v>1.38</v>
      </c>
      <c r="J48" s="230">
        <v>1.2</v>
      </c>
      <c r="K48" s="202">
        <v>43479</v>
      </c>
      <c r="L48" s="202"/>
      <c r="M48" s="231"/>
    </row>
    <row r="49" s="207" customFormat="1" spans="1:13">
      <c r="A49" s="209"/>
      <c r="B49" s="209"/>
      <c r="C49" s="210"/>
      <c r="D49" s="211"/>
      <c r="E49" s="212"/>
      <c r="F49" s="213">
        <f>SUM(F44:F48)</f>
        <v>5892</v>
      </c>
      <c r="G49" s="214"/>
      <c r="H49" s="215"/>
      <c r="I49" s="230"/>
      <c r="J49" s="230"/>
      <c r="K49" s="202"/>
      <c r="L49" s="202"/>
      <c r="M49" s="231"/>
    </row>
    <row r="50" s="207" customFormat="1" spans="1:13">
      <c r="A50" s="195" t="s">
        <v>13</v>
      </c>
      <c r="B50" s="209">
        <v>260050</v>
      </c>
      <c r="C50" s="210">
        <v>5377</v>
      </c>
      <c r="D50" s="211" t="s">
        <v>26</v>
      </c>
      <c r="E50" s="212" t="s">
        <v>15</v>
      </c>
      <c r="F50" s="213">
        <v>931</v>
      </c>
      <c r="G50" s="214" t="s">
        <v>16</v>
      </c>
      <c r="H50" s="215" t="s">
        <v>17</v>
      </c>
      <c r="I50" s="230">
        <v>1.3</v>
      </c>
      <c r="J50" s="230">
        <v>1.13</v>
      </c>
      <c r="K50" s="202">
        <v>43479</v>
      </c>
      <c r="L50" s="202"/>
      <c r="M50" s="231"/>
    </row>
    <row r="51" s="207" customFormat="1" spans="1:13">
      <c r="A51" s="209" t="s">
        <v>13</v>
      </c>
      <c r="B51" s="209">
        <v>260069</v>
      </c>
      <c r="C51" s="210">
        <v>5377</v>
      </c>
      <c r="D51" s="211" t="s">
        <v>26</v>
      </c>
      <c r="E51" s="212" t="s">
        <v>15</v>
      </c>
      <c r="F51" s="213">
        <v>913</v>
      </c>
      <c r="G51" s="214" t="s">
        <v>16</v>
      </c>
      <c r="H51" s="215" t="s">
        <v>18</v>
      </c>
      <c r="I51" s="230">
        <v>1.3</v>
      </c>
      <c r="J51" s="230">
        <v>1.13</v>
      </c>
      <c r="K51" s="202">
        <v>43479</v>
      </c>
      <c r="L51" s="202"/>
      <c r="M51" s="231"/>
    </row>
    <row r="52" s="207" customFormat="1" spans="1:13">
      <c r="A52" s="209" t="s">
        <v>19</v>
      </c>
      <c r="B52" s="209">
        <v>260078</v>
      </c>
      <c r="C52" s="210">
        <v>5377</v>
      </c>
      <c r="D52" s="211" t="s">
        <v>26</v>
      </c>
      <c r="E52" s="212" t="s">
        <v>15</v>
      </c>
      <c r="F52" s="213">
        <v>534</v>
      </c>
      <c r="G52" s="214" t="s">
        <v>16</v>
      </c>
      <c r="H52" s="215" t="s">
        <v>18</v>
      </c>
      <c r="I52" s="230">
        <v>1.3</v>
      </c>
      <c r="J52" s="230">
        <v>1.13</v>
      </c>
      <c r="K52" s="202">
        <v>43479</v>
      </c>
      <c r="L52" s="202"/>
      <c r="M52" s="231"/>
    </row>
    <row r="53" s="207" customFormat="1" spans="1:13">
      <c r="A53" s="195" t="s">
        <v>13</v>
      </c>
      <c r="B53" s="209">
        <v>260150</v>
      </c>
      <c r="C53" s="210">
        <v>5380</v>
      </c>
      <c r="D53" s="211" t="s">
        <v>31</v>
      </c>
      <c r="E53" s="212" t="s">
        <v>15</v>
      </c>
      <c r="F53" s="213">
        <v>2304</v>
      </c>
      <c r="G53" s="214" t="s">
        <v>16</v>
      </c>
      <c r="H53" s="215" t="s">
        <v>30</v>
      </c>
      <c r="I53" s="230">
        <v>1.3</v>
      </c>
      <c r="J53" s="230">
        <v>1.13</v>
      </c>
      <c r="K53" s="202">
        <v>43479</v>
      </c>
      <c r="L53" s="202"/>
      <c r="M53" s="231"/>
    </row>
    <row r="54" s="207" customFormat="1" spans="1:13">
      <c r="A54" s="209" t="s">
        <v>13</v>
      </c>
      <c r="B54" s="209">
        <v>260160</v>
      </c>
      <c r="C54" s="210">
        <v>5380</v>
      </c>
      <c r="D54" s="211" t="s">
        <v>31</v>
      </c>
      <c r="E54" s="212" t="s">
        <v>15</v>
      </c>
      <c r="F54" s="213">
        <v>981</v>
      </c>
      <c r="G54" s="214" t="s">
        <v>16</v>
      </c>
      <c r="H54" s="215" t="s">
        <v>18</v>
      </c>
      <c r="I54" s="230">
        <v>1.3</v>
      </c>
      <c r="J54" s="230">
        <v>1.13</v>
      </c>
      <c r="K54" s="202">
        <v>43479</v>
      </c>
      <c r="L54" s="202"/>
      <c r="M54" s="231"/>
    </row>
    <row r="55" s="207" customFormat="1" spans="1:13">
      <c r="A55" s="209" t="s">
        <v>19</v>
      </c>
      <c r="B55" s="209">
        <v>260179</v>
      </c>
      <c r="C55" s="210">
        <v>5380</v>
      </c>
      <c r="D55" s="211" t="s">
        <v>31</v>
      </c>
      <c r="E55" s="212" t="s">
        <v>15</v>
      </c>
      <c r="F55" s="213">
        <v>808</v>
      </c>
      <c r="G55" s="214" t="s">
        <v>16</v>
      </c>
      <c r="H55" s="215" t="s">
        <v>18</v>
      </c>
      <c r="I55" s="230">
        <v>1.3</v>
      </c>
      <c r="J55" s="230">
        <v>1.13</v>
      </c>
      <c r="K55" s="202">
        <v>43479</v>
      </c>
      <c r="L55" s="202"/>
      <c r="M55" s="231"/>
    </row>
    <row r="56" s="207" customFormat="1" spans="1:13">
      <c r="A56" s="209"/>
      <c r="B56" s="209"/>
      <c r="C56" s="210"/>
      <c r="D56" s="211"/>
      <c r="E56" s="212"/>
      <c r="F56" s="213">
        <f>SUM(F50:F55)</f>
        <v>6471</v>
      </c>
      <c r="G56" s="214"/>
      <c r="H56" s="215"/>
      <c r="I56" s="230"/>
      <c r="J56" s="230"/>
      <c r="K56" s="202"/>
      <c r="L56" s="202"/>
      <c r="M56" s="231"/>
    </row>
    <row r="57" s="207" customFormat="1" spans="1:13">
      <c r="A57" s="216"/>
      <c r="B57" s="216"/>
      <c r="C57" s="217"/>
      <c r="D57" s="218"/>
      <c r="F57" s="219"/>
      <c r="G57" s="220"/>
      <c r="H57" s="221"/>
      <c r="I57" s="232"/>
      <c r="J57" s="232"/>
      <c r="K57" s="233"/>
      <c r="L57" s="233"/>
      <c r="M57" s="234"/>
    </row>
    <row r="58" spans="5:11">
      <c r="E58" s="222" t="s">
        <v>41</v>
      </c>
      <c r="F58" s="193">
        <f>F49+F56+F43+F34+F28+F21+F14+F7</f>
        <v>47200</v>
      </c>
      <c r="J58" s="121" t="s">
        <v>42</v>
      </c>
      <c r="K58" s="192" t="s">
        <v>43</v>
      </c>
    </row>
    <row r="59" spans="5:11">
      <c r="E59" s="120"/>
      <c r="I59" s="121"/>
      <c r="J59" s="121"/>
      <c r="K59" s="206"/>
    </row>
    <row r="62" s="208" customFormat="1" spans="1:13">
      <c r="A62" s="223" t="s">
        <v>19</v>
      </c>
      <c r="B62" s="223">
        <v>260581</v>
      </c>
      <c r="C62" s="224">
        <v>5387</v>
      </c>
      <c r="D62" s="225" t="s">
        <v>39</v>
      </c>
      <c r="E62" s="226" t="s">
        <v>15</v>
      </c>
      <c r="F62" s="227">
        <v>377</v>
      </c>
      <c r="G62" s="228" t="s">
        <v>16</v>
      </c>
      <c r="H62" s="229" t="s">
        <v>18</v>
      </c>
      <c r="I62" s="235">
        <v>1.54</v>
      </c>
      <c r="J62" s="235">
        <v>1.35</v>
      </c>
      <c r="K62" s="204">
        <v>43479</v>
      </c>
      <c r="L62" s="205" t="s">
        <v>44</v>
      </c>
      <c r="M62" s="236"/>
    </row>
    <row r="63" s="208" customFormat="1" spans="1:13">
      <c r="A63" s="223" t="s">
        <v>19</v>
      </c>
      <c r="B63" s="223">
        <v>260004</v>
      </c>
      <c r="C63" s="224">
        <v>5375</v>
      </c>
      <c r="D63" s="225" t="s">
        <v>23</v>
      </c>
      <c r="E63" s="226" t="s">
        <v>24</v>
      </c>
      <c r="F63" s="227">
        <v>642</v>
      </c>
      <c r="G63" s="228" t="s">
        <v>16</v>
      </c>
      <c r="H63" s="229" t="s">
        <v>18</v>
      </c>
      <c r="I63" s="235">
        <v>1.53</v>
      </c>
      <c r="J63" s="235">
        <v>1.33</v>
      </c>
      <c r="K63" s="204">
        <v>43479</v>
      </c>
      <c r="L63" s="205" t="s">
        <v>44</v>
      </c>
      <c r="M63" s="236"/>
    </row>
    <row r="64" s="208" customFormat="1" spans="1:13">
      <c r="A64" s="223" t="s">
        <v>19</v>
      </c>
      <c r="B64" s="223">
        <v>260206</v>
      </c>
      <c r="C64" s="224">
        <v>5381</v>
      </c>
      <c r="D64" s="225" t="s">
        <v>32</v>
      </c>
      <c r="E64" s="226" t="s">
        <v>15</v>
      </c>
      <c r="F64" s="227">
        <v>651</v>
      </c>
      <c r="G64" s="228" t="s">
        <v>16</v>
      </c>
      <c r="H64" s="229" t="s">
        <v>18</v>
      </c>
      <c r="I64" s="235">
        <v>1.3</v>
      </c>
      <c r="J64" s="235">
        <v>1.13</v>
      </c>
      <c r="K64" s="204">
        <v>43479</v>
      </c>
      <c r="L64" s="205" t="s">
        <v>44</v>
      </c>
      <c r="M64" s="236"/>
    </row>
    <row r="65" s="208" customFormat="1" spans="1:13">
      <c r="A65" s="223" t="s">
        <v>19</v>
      </c>
      <c r="B65" s="223">
        <v>259921</v>
      </c>
      <c r="C65" s="224">
        <v>5374</v>
      </c>
      <c r="D65" s="225" t="s">
        <v>21</v>
      </c>
      <c r="E65" s="226" t="s">
        <v>22</v>
      </c>
      <c r="F65" s="227">
        <v>1179</v>
      </c>
      <c r="G65" s="228" t="s">
        <v>16</v>
      </c>
      <c r="H65" s="229" t="s">
        <v>18</v>
      </c>
      <c r="I65" s="235">
        <v>1.39</v>
      </c>
      <c r="J65" s="235">
        <v>1.22</v>
      </c>
      <c r="K65" s="204">
        <v>43479</v>
      </c>
      <c r="L65" s="205" t="s">
        <v>44</v>
      </c>
      <c r="M65" s="236"/>
    </row>
    <row r="66" spans="6:6">
      <c r="F66" s="197">
        <f>SUM(F62:F65)</f>
        <v>2849</v>
      </c>
    </row>
  </sheetData>
  <pageMargins left="0.275" right="0" top="0" bottom="0" header="0.511805555555556" footer="0.511805555555556"/>
  <pageSetup paperSize="9" scale="57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6"/>
  <sheetViews>
    <sheetView zoomScale="80" zoomScaleNormal="80" topLeftCell="B1" workbookViewId="0">
      <selection activeCell="L2" sqref="L2"/>
    </sheetView>
  </sheetViews>
  <sheetFormatPr defaultColWidth="9" defaultRowHeight="15.75"/>
  <cols>
    <col min="1" max="1" width="16.5666666666667" style="192" customWidth="1"/>
    <col min="2" max="2" width="11.425" style="192" customWidth="1"/>
    <col min="3" max="3" width="9.425" style="192" customWidth="1"/>
    <col min="4" max="4" width="59" style="192" customWidth="1"/>
    <col min="5" max="5" width="31.425" style="192" customWidth="1"/>
    <col min="6" max="6" width="9.56666666666667" style="193" customWidth="1"/>
    <col min="7" max="7" width="10.425" style="192" customWidth="1"/>
    <col min="8" max="8" width="14" style="192" customWidth="1"/>
    <col min="9" max="10" width="11.8583333333333" style="194" customWidth="1"/>
    <col min="11" max="11" width="13.2833333333333" style="194" customWidth="1"/>
    <col min="12" max="12" width="14.8583333333333" style="192" customWidth="1"/>
    <col min="13" max="16384" width="9" style="192"/>
  </cols>
  <sheetData>
    <row r="1" spans="1:14">
      <c r="A1" s="52" t="s">
        <v>0</v>
      </c>
      <c r="B1" s="53" t="s">
        <v>1</v>
      </c>
      <c r="C1" s="54" t="s">
        <v>2</v>
      </c>
      <c r="D1" s="55" t="s">
        <v>3</v>
      </c>
      <c r="E1" s="56" t="s">
        <v>4</v>
      </c>
      <c r="F1" s="57" t="s">
        <v>5</v>
      </c>
      <c r="G1" s="58" t="s">
        <v>6</v>
      </c>
      <c r="H1" s="67" t="s">
        <v>7</v>
      </c>
      <c r="I1" s="200" t="s">
        <v>8</v>
      </c>
      <c r="J1" s="200" t="s">
        <v>9</v>
      </c>
      <c r="K1" s="68" t="s">
        <v>45</v>
      </c>
      <c r="L1" s="69" t="s">
        <v>10</v>
      </c>
      <c r="M1" s="58" t="s">
        <v>11</v>
      </c>
      <c r="N1" s="58" t="s">
        <v>12</v>
      </c>
    </row>
    <row r="2" spans="1:14">
      <c r="A2" s="195" t="s">
        <v>13</v>
      </c>
      <c r="B2" s="195">
        <v>260664</v>
      </c>
      <c r="C2" s="195">
        <v>5389</v>
      </c>
      <c r="D2" s="195" t="s">
        <v>46</v>
      </c>
      <c r="E2" s="195" t="s">
        <v>47</v>
      </c>
      <c r="F2" s="196">
        <v>576</v>
      </c>
      <c r="G2" s="195" t="s">
        <v>48</v>
      </c>
      <c r="H2" s="195" t="s">
        <v>30</v>
      </c>
      <c r="I2" s="201">
        <v>1.39</v>
      </c>
      <c r="J2" s="201">
        <v>1.12</v>
      </c>
      <c r="K2" s="201"/>
      <c r="L2" s="202">
        <v>43479</v>
      </c>
      <c r="M2" s="195"/>
      <c r="N2" s="195"/>
    </row>
    <row r="3" spans="1:14">
      <c r="A3" s="195" t="s">
        <v>13</v>
      </c>
      <c r="B3" s="195">
        <v>260673</v>
      </c>
      <c r="C3" s="195">
        <v>5389</v>
      </c>
      <c r="D3" s="195" t="s">
        <v>46</v>
      </c>
      <c r="E3" s="195" t="s">
        <v>47</v>
      </c>
      <c r="F3" s="196">
        <v>409</v>
      </c>
      <c r="G3" s="195" t="s">
        <v>48</v>
      </c>
      <c r="H3" s="195" t="s">
        <v>18</v>
      </c>
      <c r="I3" s="201">
        <v>1.39</v>
      </c>
      <c r="J3" s="201">
        <v>1.12</v>
      </c>
      <c r="K3" s="201"/>
      <c r="L3" s="202">
        <v>43479</v>
      </c>
      <c r="M3" s="195"/>
      <c r="N3" s="195"/>
    </row>
    <row r="4" spans="1:14">
      <c r="A4" s="195" t="s">
        <v>19</v>
      </c>
      <c r="B4" s="195">
        <v>260682</v>
      </c>
      <c r="C4" s="195">
        <v>5389</v>
      </c>
      <c r="D4" s="195" t="s">
        <v>46</v>
      </c>
      <c r="E4" s="195" t="s">
        <v>47</v>
      </c>
      <c r="F4" s="196">
        <v>405</v>
      </c>
      <c r="G4" s="195" t="s">
        <v>48</v>
      </c>
      <c r="H4" s="195" t="s">
        <v>18</v>
      </c>
      <c r="I4" s="201">
        <v>1.39</v>
      </c>
      <c r="J4" s="201">
        <v>1.12</v>
      </c>
      <c r="K4" s="201"/>
      <c r="L4" s="202">
        <v>43479</v>
      </c>
      <c r="M4" s="195"/>
      <c r="N4" s="195"/>
    </row>
    <row r="5" spans="1:14">
      <c r="A5" s="195" t="s">
        <v>13</v>
      </c>
      <c r="B5" s="195">
        <v>260691</v>
      </c>
      <c r="C5" s="195">
        <v>5390</v>
      </c>
      <c r="D5" s="195" t="s">
        <v>49</v>
      </c>
      <c r="E5" s="195" t="s">
        <v>47</v>
      </c>
      <c r="F5" s="196">
        <v>931</v>
      </c>
      <c r="G5" s="195" t="s">
        <v>48</v>
      </c>
      <c r="H5" s="195" t="s">
        <v>17</v>
      </c>
      <c r="I5" s="201">
        <v>1.64</v>
      </c>
      <c r="J5" s="201">
        <v>1.37</v>
      </c>
      <c r="K5" s="201"/>
      <c r="L5" s="202">
        <v>43479</v>
      </c>
      <c r="M5" s="195"/>
      <c r="N5" s="195"/>
    </row>
    <row r="6" spans="1:14">
      <c r="A6" s="195" t="s">
        <v>13</v>
      </c>
      <c r="B6" s="195">
        <v>260710</v>
      </c>
      <c r="C6" s="195">
        <v>5390</v>
      </c>
      <c r="D6" s="195" t="s">
        <v>49</v>
      </c>
      <c r="E6" s="195" t="s">
        <v>47</v>
      </c>
      <c r="F6" s="196">
        <v>1150</v>
      </c>
      <c r="G6" s="195" t="s">
        <v>48</v>
      </c>
      <c r="H6" s="195" t="s">
        <v>18</v>
      </c>
      <c r="I6" s="201">
        <v>1.64</v>
      </c>
      <c r="J6" s="201">
        <v>1.37</v>
      </c>
      <c r="K6" s="201"/>
      <c r="L6" s="202">
        <v>43479</v>
      </c>
      <c r="M6" s="195"/>
      <c r="N6" s="195"/>
    </row>
    <row r="7" spans="1:14">
      <c r="A7" s="195" t="s">
        <v>19</v>
      </c>
      <c r="B7" s="195">
        <v>260729</v>
      </c>
      <c r="C7" s="195">
        <v>5390</v>
      </c>
      <c r="D7" s="195" t="s">
        <v>49</v>
      </c>
      <c r="E7" s="195" t="s">
        <v>47</v>
      </c>
      <c r="F7" s="196">
        <v>551</v>
      </c>
      <c r="G7" s="195" t="s">
        <v>48</v>
      </c>
      <c r="H7" s="195" t="s">
        <v>18</v>
      </c>
      <c r="I7" s="201">
        <v>1.64</v>
      </c>
      <c r="J7" s="201">
        <v>1.37</v>
      </c>
      <c r="K7" s="201"/>
      <c r="L7" s="202">
        <v>43479</v>
      </c>
      <c r="M7" s="195"/>
      <c r="N7" s="195"/>
    </row>
    <row r="8" spans="1:14">
      <c r="A8" s="195" t="s">
        <v>13</v>
      </c>
      <c r="B8" s="195">
        <v>260738</v>
      </c>
      <c r="C8" s="195">
        <v>5391</v>
      </c>
      <c r="D8" s="195" t="s">
        <v>50</v>
      </c>
      <c r="E8" s="195" t="s">
        <v>51</v>
      </c>
      <c r="F8" s="196">
        <v>784</v>
      </c>
      <c r="G8" s="195" t="s">
        <v>48</v>
      </c>
      <c r="H8" s="195" t="s">
        <v>17</v>
      </c>
      <c r="I8" s="201">
        <v>1.64</v>
      </c>
      <c r="J8" s="201">
        <v>1.37</v>
      </c>
      <c r="K8" s="201"/>
      <c r="L8" s="202">
        <v>43479</v>
      </c>
      <c r="M8" s="195"/>
      <c r="N8" s="195"/>
    </row>
    <row r="9" spans="1:14">
      <c r="A9" s="195" t="s">
        <v>13</v>
      </c>
      <c r="B9" s="195">
        <v>260756</v>
      </c>
      <c r="C9" s="195">
        <v>5391</v>
      </c>
      <c r="D9" s="195" t="s">
        <v>50</v>
      </c>
      <c r="E9" s="195" t="s">
        <v>51</v>
      </c>
      <c r="F9" s="196">
        <v>962</v>
      </c>
      <c r="G9" s="195" t="s">
        <v>48</v>
      </c>
      <c r="H9" s="195" t="s">
        <v>18</v>
      </c>
      <c r="I9" s="201">
        <v>1.64</v>
      </c>
      <c r="J9" s="201">
        <v>1.37</v>
      </c>
      <c r="K9" s="201"/>
      <c r="L9" s="202">
        <v>43479</v>
      </c>
      <c r="M9" s="195"/>
      <c r="N9" s="195"/>
    </row>
    <row r="10" spans="1:14">
      <c r="A10" s="195" t="s">
        <v>19</v>
      </c>
      <c r="B10" s="195">
        <v>260765</v>
      </c>
      <c r="C10" s="195">
        <v>5391</v>
      </c>
      <c r="D10" s="195" t="s">
        <v>50</v>
      </c>
      <c r="E10" s="195" t="s">
        <v>51</v>
      </c>
      <c r="F10" s="196">
        <v>531</v>
      </c>
      <c r="G10" s="195" t="s">
        <v>48</v>
      </c>
      <c r="H10" s="195" t="s">
        <v>18</v>
      </c>
      <c r="I10" s="201">
        <v>1.64</v>
      </c>
      <c r="J10" s="201">
        <v>1.37</v>
      </c>
      <c r="K10" s="201"/>
      <c r="L10" s="202">
        <v>43479</v>
      </c>
      <c r="M10" s="195"/>
      <c r="N10" s="195"/>
    </row>
    <row r="11" spans="1:14">
      <c r="A11" s="195" t="s">
        <v>13</v>
      </c>
      <c r="B11" s="195">
        <v>260792</v>
      </c>
      <c r="C11" s="195">
        <v>5392</v>
      </c>
      <c r="D11" s="195" t="s">
        <v>52</v>
      </c>
      <c r="E11" s="195" t="s">
        <v>51</v>
      </c>
      <c r="F11" s="196">
        <v>539</v>
      </c>
      <c r="G11" s="195" t="s">
        <v>48</v>
      </c>
      <c r="H11" s="195" t="s">
        <v>17</v>
      </c>
      <c r="I11" s="201">
        <v>1.64</v>
      </c>
      <c r="J11" s="201">
        <v>1.37</v>
      </c>
      <c r="K11" s="201"/>
      <c r="L11" s="202">
        <v>43479</v>
      </c>
      <c r="M11" s="195"/>
      <c r="N11" s="195"/>
    </row>
    <row r="12" spans="1:14">
      <c r="A12" s="195" t="s">
        <v>13</v>
      </c>
      <c r="B12" s="195">
        <v>260801</v>
      </c>
      <c r="C12" s="195">
        <v>5392</v>
      </c>
      <c r="D12" s="195" t="s">
        <v>52</v>
      </c>
      <c r="E12" s="195" t="s">
        <v>51</v>
      </c>
      <c r="F12" s="196">
        <v>642</v>
      </c>
      <c r="G12" s="195" t="s">
        <v>48</v>
      </c>
      <c r="H12" s="195" t="s">
        <v>18</v>
      </c>
      <c r="I12" s="201">
        <v>1.64</v>
      </c>
      <c r="J12" s="201">
        <v>1.37</v>
      </c>
      <c r="K12" s="201"/>
      <c r="L12" s="202">
        <v>43479</v>
      </c>
      <c r="M12" s="195"/>
      <c r="N12" s="195"/>
    </row>
    <row r="13" spans="1:14">
      <c r="A13" s="195" t="s">
        <v>19</v>
      </c>
      <c r="B13" s="195">
        <v>260810</v>
      </c>
      <c r="C13" s="195">
        <v>5392</v>
      </c>
      <c r="D13" s="195" t="s">
        <v>52</v>
      </c>
      <c r="E13" s="195" t="s">
        <v>51</v>
      </c>
      <c r="F13" s="196">
        <v>213</v>
      </c>
      <c r="G13" s="195" t="s">
        <v>48</v>
      </c>
      <c r="H13" s="195" t="s">
        <v>18</v>
      </c>
      <c r="I13" s="201">
        <v>1.64</v>
      </c>
      <c r="J13" s="201">
        <v>1.37</v>
      </c>
      <c r="K13" s="201"/>
      <c r="L13" s="202">
        <v>43479</v>
      </c>
      <c r="M13" s="195"/>
      <c r="N13" s="195"/>
    </row>
    <row r="15" spans="5:12">
      <c r="E15" s="120" t="s">
        <v>53</v>
      </c>
      <c r="F15" s="193">
        <f>SUM(F2:F14)</f>
        <v>7693</v>
      </c>
      <c r="I15" s="121"/>
      <c r="J15" s="121"/>
      <c r="K15" s="121"/>
      <c r="L15" s="206"/>
    </row>
    <row r="16" spans="12:13">
      <c r="L16" s="121" t="s">
        <v>42</v>
      </c>
      <c r="M16" s="192" t="s">
        <v>43</v>
      </c>
    </row>
  </sheetData>
  <pageMargins left="0.786805555555556" right="0.751388888888889" top="1" bottom="1" header="0.511805555555556" footer="0.511805555555556"/>
  <pageSetup paperSize="9" scale="57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8"/>
  <sheetViews>
    <sheetView zoomScale="80" zoomScaleNormal="80" workbookViewId="0">
      <selection activeCell="A1" sqref="A1:N1"/>
    </sheetView>
  </sheetViews>
  <sheetFormatPr defaultColWidth="9" defaultRowHeight="15.75"/>
  <cols>
    <col min="1" max="1" width="16.5666666666667" style="192" customWidth="1"/>
    <col min="2" max="2" width="11.425" style="192" customWidth="1"/>
    <col min="3" max="3" width="9.425" style="192" customWidth="1"/>
    <col min="4" max="4" width="59" style="192" customWidth="1"/>
    <col min="5" max="5" width="31.425" style="192" customWidth="1"/>
    <col min="6" max="6" width="9.56666666666667" style="193" customWidth="1"/>
    <col min="7" max="7" width="10.425" style="192" customWidth="1"/>
    <col min="8" max="8" width="14" style="192" customWidth="1"/>
    <col min="9" max="10" width="11.8583333333333" style="194" customWidth="1"/>
    <col min="11" max="11" width="13.2833333333333" style="194" customWidth="1"/>
    <col min="12" max="12" width="14.8583333333333" style="192" customWidth="1"/>
    <col min="13" max="16384" width="9" style="192"/>
  </cols>
  <sheetData>
    <row r="1" spans="1:14">
      <c r="A1" s="52" t="s">
        <v>0</v>
      </c>
      <c r="B1" s="53" t="s">
        <v>1</v>
      </c>
      <c r="C1" s="54" t="s">
        <v>2</v>
      </c>
      <c r="D1" s="55" t="s">
        <v>3</v>
      </c>
      <c r="E1" s="56" t="s">
        <v>4</v>
      </c>
      <c r="F1" s="57" t="s">
        <v>5</v>
      </c>
      <c r="G1" s="58" t="s">
        <v>6</v>
      </c>
      <c r="H1" s="67" t="s">
        <v>7</v>
      </c>
      <c r="I1" s="200" t="s">
        <v>8</v>
      </c>
      <c r="J1" s="200" t="s">
        <v>9</v>
      </c>
      <c r="K1" s="68" t="s">
        <v>45</v>
      </c>
      <c r="L1" s="69" t="s">
        <v>10</v>
      </c>
      <c r="M1" s="58" t="s">
        <v>11</v>
      </c>
      <c r="N1" s="58" t="s">
        <v>12</v>
      </c>
    </row>
    <row r="2" spans="1:14">
      <c r="A2" s="195" t="s">
        <v>13</v>
      </c>
      <c r="B2" s="195">
        <v>260664</v>
      </c>
      <c r="C2" s="195">
        <v>5389</v>
      </c>
      <c r="D2" s="195" t="s">
        <v>46</v>
      </c>
      <c r="E2" s="195" t="s">
        <v>47</v>
      </c>
      <c r="F2" s="196">
        <v>576</v>
      </c>
      <c r="G2" s="195" t="s">
        <v>48</v>
      </c>
      <c r="H2" s="195" t="s">
        <v>30</v>
      </c>
      <c r="I2" s="201">
        <v>1.39</v>
      </c>
      <c r="J2" s="201">
        <v>1.12</v>
      </c>
      <c r="K2" s="201"/>
      <c r="L2" s="202">
        <v>43479</v>
      </c>
      <c r="M2" s="195"/>
      <c r="N2" s="195"/>
    </row>
    <row r="3" spans="1:14">
      <c r="A3" s="195" t="s">
        <v>13</v>
      </c>
      <c r="B3" s="195">
        <v>260673</v>
      </c>
      <c r="C3" s="195">
        <v>5389</v>
      </c>
      <c r="D3" s="195" t="s">
        <v>46</v>
      </c>
      <c r="E3" s="195" t="s">
        <v>47</v>
      </c>
      <c r="F3" s="196">
        <v>409</v>
      </c>
      <c r="G3" s="195" t="s">
        <v>48</v>
      </c>
      <c r="H3" s="195" t="s">
        <v>18</v>
      </c>
      <c r="I3" s="201">
        <v>1.39</v>
      </c>
      <c r="J3" s="201">
        <v>1.12</v>
      </c>
      <c r="K3" s="201"/>
      <c r="L3" s="202">
        <v>43479</v>
      </c>
      <c r="M3" s="195"/>
      <c r="N3" s="195"/>
    </row>
    <row r="4" spans="1:14">
      <c r="A4" s="195" t="s">
        <v>13</v>
      </c>
      <c r="B4" s="195">
        <v>260691</v>
      </c>
      <c r="C4" s="195">
        <v>5390</v>
      </c>
      <c r="D4" s="195" t="s">
        <v>49</v>
      </c>
      <c r="E4" s="195" t="s">
        <v>47</v>
      </c>
      <c r="F4" s="196">
        <v>931</v>
      </c>
      <c r="G4" s="195" t="s">
        <v>48</v>
      </c>
      <c r="H4" s="195" t="s">
        <v>17</v>
      </c>
      <c r="I4" s="201">
        <v>1.64</v>
      </c>
      <c r="J4" s="201">
        <v>1.37</v>
      </c>
      <c r="K4" s="201"/>
      <c r="L4" s="202">
        <v>43479</v>
      </c>
      <c r="M4" s="195"/>
      <c r="N4" s="195"/>
    </row>
    <row r="5" spans="1:14">
      <c r="A5" s="195" t="s">
        <v>13</v>
      </c>
      <c r="B5" s="195">
        <v>260710</v>
      </c>
      <c r="C5" s="195">
        <v>5390</v>
      </c>
      <c r="D5" s="195" t="s">
        <v>49</v>
      </c>
      <c r="E5" s="195" t="s">
        <v>47</v>
      </c>
      <c r="F5" s="196">
        <v>1150</v>
      </c>
      <c r="G5" s="195" t="s">
        <v>48</v>
      </c>
      <c r="H5" s="195" t="s">
        <v>18</v>
      </c>
      <c r="I5" s="201">
        <v>1.64</v>
      </c>
      <c r="J5" s="201">
        <v>1.37</v>
      </c>
      <c r="K5" s="201"/>
      <c r="L5" s="202">
        <v>43479</v>
      </c>
      <c r="M5" s="195"/>
      <c r="N5" s="195"/>
    </row>
    <row r="6" spans="1:14">
      <c r="A6" s="195" t="s">
        <v>19</v>
      </c>
      <c r="B6" s="195">
        <v>260729</v>
      </c>
      <c r="C6" s="195">
        <v>5390</v>
      </c>
      <c r="D6" s="195" t="s">
        <v>49</v>
      </c>
      <c r="E6" s="195" t="s">
        <v>47</v>
      </c>
      <c r="F6" s="196">
        <v>551</v>
      </c>
      <c r="G6" s="195" t="s">
        <v>48</v>
      </c>
      <c r="H6" s="195" t="s">
        <v>18</v>
      </c>
      <c r="I6" s="201">
        <v>1.64</v>
      </c>
      <c r="J6" s="201">
        <v>1.37</v>
      </c>
      <c r="K6" s="201"/>
      <c r="L6" s="202">
        <v>43479</v>
      </c>
      <c r="M6" s="195"/>
      <c r="N6" s="195"/>
    </row>
    <row r="7" spans="1:14">
      <c r="A7" s="195"/>
      <c r="B7" s="195"/>
      <c r="C7" s="195"/>
      <c r="D7" s="195"/>
      <c r="E7" s="195"/>
      <c r="F7" s="196">
        <f>SUM(F2:F6)</f>
        <v>3617</v>
      </c>
      <c r="G7" s="195"/>
      <c r="H7" s="195"/>
      <c r="I7" s="201"/>
      <c r="J7" s="201"/>
      <c r="K7" s="201"/>
      <c r="L7" s="202"/>
      <c r="M7" s="195"/>
      <c r="N7" s="195"/>
    </row>
    <row r="8" spans="1:14">
      <c r="A8" s="195" t="s">
        <v>13</v>
      </c>
      <c r="B8" s="195">
        <v>260738</v>
      </c>
      <c r="C8" s="195">
        <v>5391</v>
      </c>
      <c r="D8" s="195" t="s">
        <v>50</v>
      </c>
      <c r="E8" s="195" t="s">
        <v>51</v>
      </c>
      <c r="F8" s="196">
        <v>784</v>
      </c>
      <c r="G8" s="195" t="s">
        <v>48</v>
      </c>
      <c r="H8" s="195" t="s">
        <v>17</v>
      </c>
      <c r="I8" s="201">
        <v>1.64</v>
      </c>
      <c r="J8" s="201">
        <v>1.37</v>
      </c>
      <c r="K8" s="201"/>
      <c r="L8" s="202">
        <v>43479</v>
      </c>
      <c r="M8" s="195"/>
      <c r="N8" s="195"/>
    </row>
    <row r="9" spans="1:14">
      <c r="A9" s="195" t="s">
        <v>13</v>
      </c>
      <c r="B9" s="195">
        <v>260756</v>
      </c>
      <c r="C9" s="195">
        <v>5391</v>
      </c>
      <c r="D9" s="195" t="s">
        <v>50</v>
      </c>
      <c r="E9" s="195" t="s">
        <v>51</v>
      </c>
      <c r="F9" s="196">
        <v>962</v>
      </c>
      <c r="G9" s="195" t="s">
        <v>48</v>
      </c>
      <c r="H9" s="195" t="s">
        <v>18</v>
      </c>
      <c r="I9" s="201">
        <v>1.64</v>
      </c>
      <c r="J9" s="201">
        <v>1.37</v>
      </c>
      <c r="K9" s="201"/>
      <c r="L9" s="202">
        <v>43479</v>
      </c>
      <c r="M9" s="195"/>
      <c r="N9" s="195"/>
    </row>
    <row r="10" spans="1:14">
      <c r="A10" s="195" t="s">
        <v>19</v>
      </c>
      <c r="B10" s="195">
        <v>260765</v>
      </c>
      <c r="C10" s="195">
        <v>5391</v>
      </c>
      <c r="D10" s="195" t="s">
        <v>50</v>
      </c>
      <c r="E10" s="195" t="s">
        <v>51</v>
      </c>
      <c r="F10" s="196">
        <v>531</v>
      </c>
      <c r="G10" s="195" t="s">
        <v>48</v>
      </c>
      <c r="H10" s="195" t="s">
        <v>18</v>
      </c>
      <c r="I10" s="201">
        <v>1.64</v>
      </c>
      <c r="J10" s="201">
        <v>1.37</v>
      </c>
      <c r="K10" s="201"/>
      <c r="L10" s="202">
        <v>43479</v>
      </c>
      <c r="M10" s="195"/>
      <c r="N10" s="195"/>
    </row>
    <row r="11" spans="1:14">
      <c r="A11" s="195" t="s">
        <v>13</v>
      </c>
      <c r="B11" s="195">
        <v>260792</v>
      </c>
      <c r="C11" s="195">
        <v>5392</v>
      </c>
      <c r="D11" s="195" t="s">
        <v>52</v>
      </c>
      <c r="E11" s="195" t="s">
        <v>51</v>
      </c>
      <c r="F11" s="196">
        <v>539</v>
      </c>
      <c r="G11" s="195" t="s">
        <v>48</v>
      </c>
      <c r="H11" s="195" t="s">
        <v>17</v>
      </c>
      <c r="I11" s="201">
        <v>1.64</v>
      </c>
      <c r="J11" s="201">
        <v>1.37</v>
      </c>
      <c r="K11" s="201"/>
      <c r="L11" s="202">
        <v>43479</v>
      </c>
      <c r="M11" s="195"/>
      <c r="N11" s="195"/>
    </row>
    <row r="12" spans="1:14">
      <c r="A12" s="195" t="s">
        <v>13</v>
      </c>
      <c r="B12" s="195">
        <v>260801</v>
      </c>
      <c r="C12" s="195">
        <v>5392</v>
      </c>
      <c r="D12" s="195" t="s">
        <v>52</v>
      </c>
      <c r="E12" s="195" t="s">
        <v>51</v>
      </c>
      <c r="F12" s="196">
        <v>642</v>
      </c>
      <c r="G12" s="195" t="s">
        <v>48</v>
      </c>
      <c r="H12" s="195" t="s">
        <v>18</v>
      </c>
      <c r="I12" s="201">
        <v>1.64</v>
      </c>
      <c r="J12" s="201">
        <v>1.37</v>
      </c>
      <c r="K12" s="201"/>
      <c r="L12" s="202">
        <v>43479</v>
      </c>
      <c r="M12" s="195"/>
      <c r="N12" s="195"/>
    </row>
    <row r="13" spans="1:14">
      <c r="A13" s="195" t="s">
        <v>19</v>
      </c>
      <c r="B13" s="195">
        <v>260810</v>
      </c>
      <c r="C13" s="195">
        <v>5392</v>
      </c>
      <c r="D13" s="195" t="s">
        <v>52</v>
      </c>
      <c r="E13" s="195" t="s">
        <v>51</v>
      </c>
      <c r="F13" s="196">
        <v>213</v>
      </c>
      <c r="G13" s="195" t="s">
        <v>48</v>
      </c>
      <c r="H13" s="195" t="s">
        <v>18</v>
      </c>
      <c r="I13" s="201">
        <v>1.64</v>
      </c>
      <c r="J13" s="201">
        <v>1.37</v>
      </c>
      <c r="K13" s="201"/>
      <c r="L13" s="202">
        <v>43479</v>
      </c>
      <c r="M13" s="195"/>
      <c r="N13" s="195"/>
    </row>
    <row r="14" spans="6:6">
      <c r="F14" s="197">
        <f>SUM(F8:F13)</f>
        <v>3671</v>
      </c>
    </row>
    <row r="16" spans="5:12">
      <c r="E16" s="120" t="s">
        <v>53</v>
      </c>
      <c r="F16" s="197">
        <f>F7+F14</f>
        <v>7288</v>
      </c>
      <c r="I16" s="121"/>
      <c r="J16" s="121"/>
      <c r="K16" s="121" t="s">
        <v>42</v>
      </c>
      <c r="L16" s="192" t="s">
        <v>43</v>
      </c>
    </row>
    <row r="18" s="191" customFormat="1" spans="1:14">
      <c r="A18" s="198" t="s">
        <v>19</v>
      </c>
      <c r="B18" s="198">
        <v>260682</v>
      </c>
      <c r="C18" s="198">
        <v>5389</v>
      </c>
      <c r="D18" s="198" t="s">
        <v>46</v>
      </c>
      <c r="E18" s="198" t="s">
        <v>47</v>
      </c>
      <c r="F18" s="199">
        <v>405</v>
      </c>
      <c r="G18" s="198" t="s">
        <v>48</v>
      </c>
      <c r="H18" s="198" t="s">
        <v>18</v>
      </c>
      <c r="I18" s="203">
        <v>1.39</v>
      </c>
      <c r="J18" s="203">
        <v>1.12</v>
      </c>
      <c r="K18" s="203"/>
      <c r="L18" s="204">
        <v>43479</v>
      </c>
      <c r="M18" s="205" t="s">
        <v>44</v>
      </c>
      <c r="N18" s="198"/>
    </row>
  </sheetData>
  <pageMargins left="0.786805555555556" right="0.751388888888889" top="1" bottom="1" header="0.511805555555556" footer="0.511805555555556"/>
  <pageSetup paperSize="9" scale="57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64"/>
  <sheetViews>
    <sheetView zoomScale="80" zoomScaleNormal="80" workbookViewId="0">
      <selection activeCell="K64" sqref="K64"/>
    </sheetView>
  </sheetViews>
  <sheetFormatPr defaultColWidth="9" defaultRowHeight="15.75"/>
  <cols>
    <col min="1" max="1" width="18.7083333333333" style="26" customWidth="1"/>
    <col min="2" max="3" width="9" style="26"/>
    <col min="4" max="4" width="16.425" style="26" customWidth="1"/>
    <col min="5" max="6" width="9" style="26"/>
    <col min="7" max="7" width="14.1416666666667" style="26" customWidth="1"/>
    <col min="8" max="8" width="12.5666666666667" style="107" customWidth="1"/>
    <col min="9" max="9" width="10.1416666666667" style="26" customWidth="1"/>
    <col min="10" max="10" width="14.8583333333333" style="107" customWidth="1"/>
    <col min="11" max="11" width="14.8583333333333" style="26" customWidth="1"/>
    <col min="12" max="12" width="10.425" style="26" customWidth="1"/>
    <col min="13" max="14" width="10.8583333333333" style="109" customWidth="1"/>
    <col min="15" max="17" width="15.5666666666667" style="26" customWidth="1"/>
    <col min="18" max="16384" width="9" style="26"/>
  </cols>
  <sheetData>
    <row r="1" s="178" customFormat="1" ht="31.5" customHeight="1" spans="1:17">
      <c r="A1" s="179" t="s">
        <v>0</v>
      </c>
      <c r="B1" s="53" t="s">
        <v>1</v>
      </c>
      <c r="C1" s="179" t="s">
        <v>2</v>
      </c>
      <c r="D1" s="179" t="s">
        <v>3</v>
      </c>
      <c r="E1" s="179" t="s">
        <v>6</v>
      </c>
      <c r="F1" s="179" t="s">
        <v>54</v>
      </c>
      <c r="G1" s="180" t="s">
        <v>55</v>
      </c>
      <c r="H1" s="180" t="s">
        <v>56</v>
      </c>
      <c r="I1" s="183" t="s">
        <v>57</v>
      </c>
      <c r="J1" s="180" t="s">
        <v>56</v>
      </c>
      <c r="K1" s="183" t="s">
        <v>57</v>
      </c>
      <c r="L1" s="179" t="s">
        <v>7</v>
      </c>
      <c r="M1" s="68" t="s">
        <v>8</v>
      </c>
      <c r="N1" s="68" t="s">
        <v>9</v>
      </c>
      <c r="O1" s="184" t="s">
        <v>10</v>
      </c>
      <c r="P1" s="58" t="s">
        <v>11</v>
      </c>
      <c r="Q1" s="58" t="s">
        <v>12</v>
      </c>
    </row>
    <row r="2" s="106" customFormat="1" spans="1:17">
      <c r="A2" s="110" t="s">
        <v>13</v>
      </c>
      <c r="B2" s="32" t="s">
        <v>58</v>
      </c>
      <c r="C2" s="32">
        <v>1603</v>
      </c>
      <c r="D2" s="32" t="s">
        <v>59</v>
      </c>
      <c r="E2" s="32" t="s">
        <v>16</v>
      </c>
      <c r="F2" s="32" t="s">
        <v>60</v>
      </c>
      <c r="G2" s="181" t="s">
        <v>61</v>
      </c>
      <c r="H2" s="117">
        <v>2048</v>
      </c>
      <c r="I2" s="32">
        <v>2876</v>
      </c>
      <c r="J2" s="117">
        <v>2048</v>
      </c>
      <c r="K2" s="32">
        <v>2876</v>
      </c>
      <c r="L2" s="41" t="s">
        <v>62</v>
      </c>
      <c r="M2" s="42">
        <v>1.39</v>
      </c>
      <c r="N2" s="42">
        <v>1.19</v>
      </c>
      <c r="O2" s="185">
        <v>43500</v>
      </c>
      <c r="P2" s="32"/>
      <c r="Q2" s="32"/>
    </row>
    <row r="3" s="106" customFormat="1" spans="1:18">
      <c r="A3" s="110"/>
      <c r="B3" s="32"/>
      <c r="C3" s="32"/>
      <c r="D3" s="32"/>
      <c r="E3" s="32"/>
      <c r="F3" s="32"/>
      <c r="G3" s="181" t="s">
        <v>63</v>
      </c>
      <c r="H3" s="117">
        <v>327</v>
      </c>
      <c r="I3" s="32"/>
      <c r="J3" s="117">
        <v>327</v>
      </c>
      <c r="K3" s="32"/>
      <c r="L3" s="41"/>
      <c r="M3" s="42"/>
      <c r="N3" s="42"/>
      <c r="O3" s="186"/>
      <c r="P3" s="32"/>
      <c r="Q3" s="32"/>
      <c r="R3" s="106" t="s">
        <v>64</v>
      </c>
    </row>
    <row r="4" s="106" customFormat="1" spans="1:17">
      <c r="A4" s="110"/>
      <c r="B4" s="32"/>
      <c r="C4" s="32"/>
      <c r="D4" s="32"/>
      <c r="E4" s="32"/>
      <c r="F4" s="32"/>
      <c r="G4" s="181" t="s">
        <v>65</v>
      </c>
      <c r="H4" s="117">
        <v>501</v>
      </c>
      <c r="I4" s="32"/>
      <c r="J4" s="117">
        <v>501</v>
      </c>
      <c r="K4" s="32"/>
      <c r="L4" s="41"/>
      <c r="M4" s="42"/>
      <c r="N4" s="42"/>
      <c r="O4" s="186"/>
      <c r="P4" s="32"/>
      <c r="Q4" s="32"/>
    </row>
    <row r="5" s="106" customFormat="1" spans="1:17">
      <c r="A5" s="111" t="s">
        <v>19</v>
      </c>
      <c r="B5" s="32" t="s">
        <v>66</v>
      </c>
      <c r="C5" s="32">
        <v>1603</v>
      </c>
      <c r="D5" s="32" t="s">
        <v>59</v>
      </c>
      <c r="E5" s="32" t="s">
        <v>16</v>
      </c>
      <c r="F5" s="32" t="s">
        <v>60</v>
      </c>
      <c r="G5" s="181" t="s">
        <v>61</v>
      </c>
      <c r="H5" s="117">
        <v>526</v>
      </c>
      <c r="I5" s="32">
        <v>666</v>
      </c>
      <c r="J5" s="117">
        <v>526</v>
      </c>
      <c r="K5" s="32">
        <v>666</v>
      </c>
      <c r="L5" s="41" t="s">
        <v>62</v>
      </c>
      <c r="M5" s="42">
        <v>1.39</v>
      </c>
      <c r="N5" s="42">
        <v>1.19</v>
      </c>
      <c r="O5" s="185">
        <v>43500</v>
      </c>
      <c r="P5" s="32"/>
      <c r="Q5" s="32"/>
    </row>
    <row r="6" s="106" customFormat="1" spans="1:18">
      <c r="A6" s="110"/>
      <c r="B6" s="32"/>
      <c r="C6" s="32"/>
      <c r="D6" s="32"/>
      <c r="E6" s="32"/>
      <c r="F6" s="32"/>
      <c r="G6" s="181" t="s">
        <v>63</v>
      </c>
      <c r="H6" s="117">
        <v>0</v>
      </c>
      <c r="I6" s="32"/>
      <c r="J6" s="117">
        <v>0</v>
      </c>
      <c r="K6" s="32"/>
      <c r="L6" s="41"/>
      <c r="M6" s="42"/>
      <c r="N6" s="42"/>
      <c r="O6" s="186"/>
      <c r="P6" s="32"/>
      <c r="Q6" s="32"/>
      <c r="R6" s="106" t="s">
        <v>64</v>
      </c>
    </row>
    <row r="7" s="106" customFormat="1" spans="1:17">
      <c r="A7" s="110"/>
      <c r="B7" s="32"/>
      <c r="C7" s="32"/>
      <c r="D7" s="32"/>
      <c r="E7" s="32"/>
      <c r="F7" s="32"/>
      <c r="G7" s="181" t="s">
        <v>65</v>
      </c>
      <c r="H7" s="117">
        <v>140</v>
      </c>
      <c r="I7" s="32"/>
      <c r="J7" s="117">
        <v>140</v>
      </c>
      <c r="K7" s="32"/>
      <c r="L7" s="41"/>
      <c r="M7" s="42"/>
      <c r="N7" s="42"/>
      <c r="O7" s="186"/>
      <c r="P7" s="32"/>
      <c r="Q7" s="32"/>
    </row>
    <row r="8" s="106" customFormat="1" spans="1:17">
      <c r="A8" s="110" t="s">
        <v>13</v>
      </c>
      <c r="B8" s="32">
        <v>238673</v>
      </c>
      <c r="C8" s="32">
        <v>1604</v>
      </c>
      <c r="D8" s="32" t="s">
        <v>67</v>
      </c>
      <c r="E8" s="32" t="s">
        <v>16</v>
      </c>
      <c r="F8" s="32" t="s">
        <v>60</v>
      </c>
      <c r="G8" s="181" t="s">
        <v>61</v>
      </c>
      <c r="H8" s="117">
        <v>1640</v>
      </c>
      <c r="I8" s="32">
        <v>1932</v>
      </c>
      <c r="J8" s="117">
        <v>1640</v>
      </c>
      <c r="K8" s="32">
        <v>1932</v>
      </c>
      <c r="L8" s="41" t="s">
        <v>62</v>
      </c>
      <c r="M8" s="42">
        <v>1.3</v>
      </c>
      <c r="N8" s="42">
        <v>1.1</v>
      </c>
      <c r="O8" s="185">
        <v>43500</v>
      </c>
      <c r="P8" s="32"/>
      <c r="Q8" s="32"/>
    </row>
    <row r="9" s="106" customFormat="1" spans="1:18">
      <c r="A9" s="110"/>
      <c r="B9" s="32"/>
      <c r="C9" s="32"/>
      <c r="D9" s="32"/>
      <c r="E9" s="32"/>
      <c r="F9" s="32"/>
      <c r="G9" s="181" t="s">
        <v>63</v>
      </c>
      <c r="H9" s="117">
        <v>176</v>
      </c>
      <c r="I9" s="32"/>
      <c r="J9" s="117">
        <v>176</v>
      </c>
      <c r="K9" s="32"/>
      <c r="L9" s="41"/>
      <c r="M9" s="42"/>
      <c r="N9" s="42"/>
      <c r="O9" s="186"/>
      <c r="P9" s="32"/>
      <c r="Q9" s="32"/>
      <c r="R9" s="106" t="s">
        <v>64</v>
      </c>
    </row>
    <row r="10" s="106" customFormat="1" spans="1:17">
      <c r="A10" s="110"/>
      <c r="B10" s="32"/>
      <c r="C10" s="32"/>
      <c r="D10" s="32"/>
      <c r="E10" s="32"/>
      <c r="F10" s="32"/>
      <c r="G10" s="181" t="s">
        <v>65</v>
      </c>
      <c r="H10" s="117">
        <v>116</v>
      </c>
      <c r="I10" s="32"/>
      <c r="J10" s="117">
        <v>116</v>
      </c>
      <c r="K10" s="32"/>
      <c r="L10" s="41"/>
      <c r="M10" s="42"/>
      <c r="N10" s="42"/>
      <c r="O10" s="186"/>
      <c r="P10" s="32"/>
      <c r="Q10" s="32"/>
    </row>
    <row r="11" s="106" customFormat="1" spans="1:17">
      <c r="A11" s="111" t="s">
        <v>19</v>
      </c>
      <c r="B11" s="32">
        <v>238738</v>
      </c>
      <c r="C11" s="32">
        <v>1604</v>
      </c>
      <c r="D11" s="32" t="s">
        <v>67</v>
      </c>
      <c r="E11" s="32" t="s">
        <v>16</v>
      </c>
      <c r="F11" s="32" t="s">
        <v>60</v>
      </c>
      <c r="G11" s="181" t="s">
        <v>61</v>
      </c>
      <c r="H11" s="117">
        <v>170</v>
      </c>
      <c r="I11" s="32">
        <v>247</v>
      </c>
      <c r="J11" s="117">
        <v>170</v>
      </c>
      <c r="K11" s="32">
        <v>247</v>
      </c>
      <c r="L11" s="41" t="s">
        <v>62</v>
      </c>
      <c r="M11" s="42">
        <v>1.3</v>
      </c>
      <c r="N11" s="42">
        <v>1.1</v>
      </c>
      <c r="O11" s="185">
        <v>43500</v>
      </c>
      <c r="P11" s="32"/>
      <c r="Q11" s="32"/>
    </row>
    <row r="12" s="106" customFormat="1" spans="1:18">
      <c r="A12" s="110"/>
      <c r="B12" s="32"/>
      <c r="C12" s="32"/>
      <c r="D12" s="32"/>
      <c r="E12" s="32"/>
      <c r="F12" s="32"/>
      <c r="G12" s="181" t="s">
        <v>63</v>
      </c>
      <c r="H12" s="117">
        <v>53</v>
      </c>
      <c r="I12" s="32"/>
      <c r="J12" s="117">
        <v>53</v>
      </c>
      <c r="K12" s="32"/>
      <c r="L12" s="41"/>
      <c r="M12" s="42"/>
      <c r="N12" s="42"/>
      <c r="O12" s="186"/>
      <c r="P12" s="32"/>
      <c r="Q12" s="32"/>
      <c r="R12" s="106" t="s">
        <v>64</v>
      </c>
    </row>
    <row r="13" s="106" customFormat="1" spans="1:17">
      <c r="A13" s="110"/>
      <c r="B13" s="32"/>
      <c r="C13" s="32"/>
      <c r="D13" s="32"/>
      <c r="E13" s="32"/>
      <c r="F13" s="32"/>
      <c r="G13" s="181" t="s">
        <v>65</v>
      </c>
      <c r="H13" s="117">
        <v>24</v>
      </c>
      <c r="I13" s="32"/>
      <c r="J13" s="117">
        <v>24</v>
      </c>
      <c r="K13" s="32"/>
      <c r="L13" s="41"/>
      <c r="M13" s="42"/>
      <c r="N13" s="42"/>
      <c r="O13" s="186"/>
      <c r="P13" s="32"/>
      <c r="Q13" s="32"/>
    </row>
    <row r="14" s="106" customFormat="1" spans="1:17">
      <c r="A14" s="110" t="s">
        <v>13</v>
      </c>
      <c r="B14" s="115">
        <v>238691</v>
      </c>
      <c r="C14" s="32">
        <v>1605</v>
      </c>
      <c r="D14" s="32" t="s">
        <v>68</v>
      </c>
      <c r="E14" s="32" t="s">
        <v>16</v>
      </c>
      <c r="F14" s="32" t="s">
        <v>60</v>
      </c>
      <c r="G14" s="181" t="s">
        <v>61</v>
      </c>
      <c r="H14" s="117">
        <v>1423</v>
      </c>
      <c r="I14" s="32">
        <v>2007</v>
      </c>
      <c r="J14" s="117">
        <v>1423</v>
      </c>
      <c r="K14" s="32">
        <v>2007</v>
      </c>
      <c r="L14" s="41" t="s">
        <v>62</v>
      </c>
      <c r="M14" s="42">
        <v>1.3</v>
      </c>
      <c r="N14" s="42">
        <v>1.15</v>
      </c>
      <c r="O14" s="185">
        <v>43500</v>
      </c>
      <c r="P14" s="32"/>
      <c r="Q14" s="32"/>
    </row>
    <row r="15" s="106" customFormat="1" spans="1:18">
      <c r="A15" s="110"/>
      <c r="B15" s="115"/>
      <c r="C15" s="32"/>
      <c r="D15" s="32"/>
      <c r="E15" s="32"/>
      <c r="F15" s="32"/>
      <c r="G15" s="181" t="s">
        <v>63</v>
      </c>
      <c r="H15" s="117">
        <v>200</v>
      </c>
      <c r="I15" s="32"/>
      <c r="J15" s="117">
        <v>200</v>
      </c>
      <c r="K15" s="32"/>
      <c r="L15" s="41"/>
      <c r="M15" s="42"/>
      <c r="N15" s="42"/>
      <c r="O15" s="186"/>
      <c r="P15" s="32"/>
      <c r="Q15" s="32"/>
      <c r="R15" s="106" t="s">
        <v>64</v>
      </c>
    </row>
    <row r="16" s="106" customFormat="1" spans="1:17">
      <c r="A16" s="110"/>
      <c r="B16" s="115"/>
      <c r="C16" s="32"/>
      <c r="D16" s="32"/>
      <c r="E16" s="32"/>
      <c r="F16" s="32"/>
      <c r="G16" s="181" t="s">
        <v>65</v>
      </c>
      <c r="H16" s="117">
        <v>384</v>
      </c>
      <c r="I16" s="32"/>
      <c r="J16" s="117">
        <v>384</v>
      </c>
      <c r="K16" s="32"/>
      <c r="L16" s="41"/>
      <c r="M16" s="42"/>
      <c r="N16" s="42"/>
      <c r="O16" s="186"/>
      <c r="P16" s="32"/>
      <c r="Q16" s="32"/>
    </row>
    <row r="17" s="106" customFormat="1" spans="1:17">
      <c r="A17" s="111" t="s">
        <v>19</v>
      </c>
      <c r="B17" s="115">
        <v>238756</v>
      </c>
      <c r="C17" s="32">
        <v>1605</v>
      </c>
      <c r="D17" s="32" t="s">
        <v>68</v>
      </c>
      <c r="E17" s="32" t="s">
        <v>16</v>
      </c>
      <c r="F17" s="32" t="s">
        <v>60</v>
      </c>
      <c r="G17" s="181" t="s">
        <v>61</v>
      </c>
      <c r="H17" s="117">
        <v>276</v>
      </c>
      <c r="I17" s="32">
        <v>465</v>
      </c>
      <c r="J17" s="117">
        <v>276</v>
      </c>
      <c r="K17" s="32">
        <v>465</v>
      </c>
      <c r="L17" s="41" t="s">
        <v>62</v>
      </c>
      <c r="M17" s="42">
        <v>1.3</v>
      </c>
      <c r="N17" s="42">
        <v>1.15</v>
      </c>
      <c r="O17" s="185">
        <v>43500</v>
      </c>
      <c r="P17" s="32"/>
      <c r="Q17" s="32"/>
    </row>
    <row r="18" s="106" customFormat="1" spans="1:18">
      <c r="A18" s="110"/>
      <c r="B18" s="115"/>
      <c r="C18" s="32"/>
      <c r="D18" s="32"/>
      <c r="E18" s="32"/>
      <c r="F18" s="32"/>
      <c r="G18" s="181" t="s">
        <v>63</v>
      </c>
      <c r="H18" s="117">
        <v>57</v>
      </c>
      <c r="I18" s="32"/>
      <c r="J18" s="117">
        <v>57</v>
      </c>
      <c r="K18" s="32"/>
      <c r="L18" s="41"/>
      <c r="M18" s="42"/>
      <c r="N18" s="42"/>
      <c r="O18" s="186"/>
      <c r="P18" s="32"/>
      <c r="Q18" s="32"/>
      <c r="R18" s="106" t="s">
        <v>64</v>
      </c>
    </row>
    <row r="19" s="106" customFormat="1" spans="1:17">
      <c r="A19" s="110"/>
      <c r="B19" s="115"/>
      <c r="C19" s="32"/>
      <c r="D19" s="32"/>
      <c r="E19" s="32"/>
      <c r="F19" s="32"/>
      <c r="G19" s="181" t="s">
        <v>65</v>
      </c>
      <c r="H19" s="117">
        <v>132</v>
      </c>
      <c r="I19" s="32"/>
      <c r="J19" s="117">
        <v>132</v>
      </c>
      <c r="K19" s="32"/>
      <c r="L19" s="41"/>
      <c r="M19" s="42"/>
      <c r="N19" s="42"/>
      <c r="O19" s="186"/>
      <c r="P19" s="32"/>
      <c r="Q19" s="32"/>
    </row>
    <row r="21" spans="7:16">
      <c r="G21" s="108" t="s">
        <v>53</v>
      </c>
      <c r="H21" s="182">
        <f t="shared" ref="H21:K21" si="0">SUM(H2:H20)</f>
        <v>8193</v>
      </c>
      <c r="I21" s="108">
        <f t="shared" si="0"/>
        <v>8193</v>
      </c>
      <c r="J21" s="182">
        <f t="shared" si="0"/>
        <v>8193</v>
      </c>
      <c r="K21" s="108">
        <f t="shared" si="0"/>
        <v>8193</v>
      </c>
      <c r="O21" s="187" t="s">
        <v>42</v>
      </c>
      <c r="P21" s="26" t="s">
        <v>69</v>
      </c>
    </row>
    <row r="25" s="178" customFormat="1" ht="31.5" customHeight="1" spans="1:17">
      <c r="A25" s="179" t="s">
        <v>0</v>
      </c>
      <c r="B25" s="53" t="s">
        <v>1</v>
      </c>
      <c r="C25" s="179" t="s">
        <v>2</v>
      </c>
      <c r="D25" s="179" t="s">
        <v>3</v>
      </c>
      <c r="E25" s="179" t="s">
        <v>6</v>
      </c>
      <c r="F25" s="179" t="s">
        <v>54</v>
      </c>
      <c r="G25" s="180" t="s">
        <v>55</v>
      </c>
      <c r="H25" s="180" t="s">
        <v>56</v>
      </c>
      <c r="I25" s="183" t="s">
        <v>57</v>
      </c>
      <c r="J25" s="180" t="s">
        <v>70</v>
      </c>
      <c r="K25" s="183" t="s">
        <v>71</v>
      </c>
      <c r="L25" s="179" t="s">
        <v>7</v>
      </c>
      <c r="M25" s="68" t="s">
        <v>8</v>
      </c>
      <c r="N25" s="68" t="s">
        <v>8</v>
      </c>
      <c r="O25" s="184" t="s">
        <v>10</v>
      </c>
      <c r="P25" s="58" t="s">
        <v>11</v>
      </c>
      <c r="Q25" s="58" t="s">
        <v>12</v>
      </c>
    </row>
    <row r="26" s="106" customFormat="1" spans="1:17">
      <c r="A26" s="110" t="s">
        <v>13</v>
      </c>
      <c r="B26" s="32" t="s">
        <v>72</v>
      </c>
      <c r="C26" s="32">
        <v>1603</v>
      </c>
      <c r="D26" s="32" t="s">
        <v>59</v>
      </c>
      <c r="E26" s="32" t="s">
        <v>16</v>
      </c>
      <c r="F26" s="32" t="s">
        <v>60</v>
      </c>
      <c r="G26" s="181" t="s">
        <v>61</v>
      </c>
      <c r="H26" s="117">
        <v>1728</v>
      </c>
      <c r="I26" s="32">
        <v>2873</v>
      </c>
      <c r="J26" s="117">
        <v>1728</v>
      </c>
      <c r="K26" s="32">
        <v>2873</v>
      </c>
      <c r="L26" s="41" t="s">
        <v>62</v>
      </c>
      <c r="M26" s="42">
        <v>1.39</v>
      </c>
      <c r="N26" s="42">
        <v>1.22</v>
      </c>
      <c r="O26" s="188">
        <v>43500</v>
      </c>
      <c r="P26" s="32"/>
      <c r="Q26" s="32"/>
    </row>
    <row r="27" s="106" customFormat="1" spans="1:17">
      <c r="A27" s="110"/>
      <c r="B27" s="32"/>
      <c r="C27" s="32"/>
      <c r="D27" s="32"/>
      <c r="E27" s="32"/>
      <c r="F27" s="32"/>
      <c r="G27" s="181" t="s">
        <v>63</v>
      </c>
      <c r="H27" s="117">
        <v>442</v>
      </c>
      <c r="I27" s="32"/>
      <c r="J27" s="117">
        <v>442</v>
      </c>
      <c r="K27" s="32"/>
      <c r="L27" s="41"/>
      <c r="M27" s="42"/>
      <c r="N27" s="42"/>
      <c r="O27" s="115"/>
      <c r="P27" s="32"/>
      <c r="Q27" s="32"/>
    </row>
    <row r="28" s="106" customFormat="1" spans="1:17">
      <c r="A28" s="110"/>
      <c r="B28" s="32"/>
      <c r="C28" s="32"/>
      <c r="D28" s="32"/>
      <c r="E28" s="32"/>
      <c r="F28" s="32"/>
      <c r="G28" s="181" t="s">
        <v>65</v>
      </c>
      <c r="H28" s="117">
        <v>703</v>
      </c>
      <c r="I28" s="32"/>
      <c r="J28" s="117">
        <v>703</v>
      </c>
      <c r="K28" s="32"/>
      <c r="L28" s="41"/>
      <c r="M28" s="42"/>
      <c r="N28" s="42"/>
      <c r="O28" s="115"/>
      <c r="P28" s="32"/>
      <c r="Q28" s="32"/>
    </row>
    <row r="29" s="106" customFormat="1" spans="1:17">
      <c r="A29" s="111" t="s">
        <v>19</v>
      </c>
      <c r="B29" s="32" t="s">
        <v>73</v>
      </c>
      <c r="C29" s="32">
        <v>1603</v>
      </c>
      <c r="D29" s="32" t="s">
        <v>59</v>
      </c>
      <c r="E29" s="32" t="s">
        <v>16</v>
      </c>
      <c r="F29" s="32" t="s">
        <v>60</v>
      </c>
      <c r="G29" s="181" t="s">
        <v>61</v>
      </c>
      <c r="H29" s="117">
        <v>705</v>
      </c>
      <c r="I29" s="32">
        <v>909</v>
      </c>
      <c r="J29" s="117">
        <v>705</v>
      </c>
      <c r="K29" s="186">
        <v>895</v>
      </c>
      <c r="L29" s="41" t="s">
        <v>62</v>
      </c>
      <c r="M29" s="42">
        <v>1.39</v>
      </c>
      <c r="N29" s="42">
        <v>1.22</v>
      </c>
      <c r="O29" s="188">
        <v>43500</v>
      </c>
      <c r="P29" s="32"/>
      <c r="Q29" s="32"/>
    </row>
    <row r="30" s="106" customFormat="1" spans="1:17">
      <c r="A30" s="110"/>
      <c r="B30" s="32"/>
      <c r="C30" s="32"/>
      <c r="D30" s="32"/>
      <c r="E30" s="32"/>
      <c r="F30" s="32"/>
      <c r="G30" s="181" t="s">
        <v>63</v>
      </c>
      <c r="H30" s="117">
        <v>100</v>
      </c>
      <c r="I30" s="32"/>
      <c r="J30" s="189">
        <v>86</v>
      </c>
      <c r="K30" s="186"/>
      <c r="L30" s="41"/>
      <c r="M30" s="42"/>
      <c r="N30" s="42"/>
      <c r="O30" s="115"/>
      <c r="P30" s="32"/>
      <c r="Q30" s="32"/>
    </row>
    <row r="31" s="106" customFormat="1" spans="1:17">
      <c r="A31" s="110"/>
      <c r="B31" s="32"/>
      <c r="C31" s="32"/>
      <c r="D31" s="32"/>
      <c r="E31" s="32"/>
      <c r="F31" s="32"/>
      <c r="G31" s="181" t="s">
        <v>65</v>
      </c>
      <c r="H31" s="117">
        <v>104</v>
      </c>
      <c r="I31" s="32"/>
      <c r="J31" s="117">
        <v>104</v>
      </c>
      <c r="K31" s="186"/>
      <c r="L31" s="41"/>
      <c r="M31" s="42"/>
      <c r="N31" s="42"/>
      <c r="O31" s="115"/>
      <c r="P31" s="32"/>
      <c r="Q31" s="32"/>
    </row>
    <row r="32" s="106" customFormat="1" spans="1:17">
      <c r="A32" s="110" t="s">
        <v>13</v>
      </c>
      <c r="B32" s="32">
        <v>254641</v>
      </c>
      <c r="C32" s="32">
        <v>1604</v>
      </c>
      <c r="D32" s="32" t="s">
        <v>67</v>
      </c>
      <c r="E32" s="32" t="s">
        <v>16</v>
      </c>
      <c r="F32" s="32" t="s">
        <v>60</v>
      </c>
      <c r="G32" s="181" t="s">
        <v>61</v>
      </c>
      <c r="H32" s="117">
        <v>1417</v>
      </c>
      <c r="I32" s="32">
        <v>1989</v>
      </c>
      <c r="J32" s="117">
        <v>1417</v>
      </c>
      <c r="K32" s="32">
        <v>1989</v>
      </c>
      <c r="L32" s="41" t="s">
        <v>62</v>
      </c>
      <c r="M32" s="42">
        <v>1.3</v>
      </c>
      <c r="N32" s="42">
        <v>1.13</v>
      </c>
      <c r="O32" s="188">
        <v>43500</v>
      </c>
      <c r="P32" s="32"/>
      <c r="Q32" s="32"/>
    </row>
    <row r="33" s="106" customFormat="1" spans="1:17">
      <c r="A33" s="110"/>
      <c r="B33" s="32"/>
      <c r="C33" s="32"/>
      <c r="D33" s="32"/>
      <c r="E33" s="32"/>
      <c r="F33" s="32"/>
      <c r="G33" s="181" t="s">
        <v>63</v>
      </c>
      <c r="H33" s="117">
        <v>325</v>
      </c>
      <c r="I33" s="32"/>
      <c r="J33" s="117">
        <v>325</v>
      </c>
      <c r="K33" s="32"/>
      <c r="L33" s="41"/>
      <c r="M33" s="42"/>
      <c r="N33" s="42"/>
      <c r="O33" s="115"/>
      <c r="P33" s="32"/>
      <c r="Q33" s="32"/>
    </row>
    <row r="34" s="106" customFormat="1" spans="1:17">
      <c r="A34" s="110"/>
      <c r="B34" s="32"/>
      <c r="C34" s="32"/>
      <c r="D34" s="32"/>
      <c r="E34" s="32"/>
      <c r="F34" s="32"/>
      <c r="G34" s="181" t="s">
        <v>65</v>
      </c>
      <c r="H34" s="117">
        <v>247</v>
      </c>
      <c r="I34" s="32"/>
      <c r="J34" s="117">
        <v>247</v>
      </c>
      <c r="K34" s="32"/>
      <c r="L34" s="41"/>
      <c r="M34" s="42"/>
      <c r="N34" s="42"/>
      <c r="O34" s="115"/>
      <c r="P34" s="32"/>
      <c r="Q34" s="32"/>
    </row>
    <row r="35" s="106" customFormat="1" spans="1:17">
      <c r="A35" s="111" t="s">
        <v>19</v>
      </c>
      <c r="B35" s="32">
        <v>254706</v>
      </c>
      <c r="C35" s="32">
        <v>1604</v>
      </c>
      <c r="D35" s="32" t="s">
        <v>67</v>
      </c>
      <c r="E35" s="32" t="s">
        <v>16</v>
      </c>
      <c r="F35" s="32" t="s">
        <v>60</v>
      </c>
      <c r="G35" s="181" t="s">
        <v>61</v>
      </c>
      <c r="H35" s="117">
        <v>257</v>
      </c>
      <c r="I35" s="32">
        <v>469</v>
      </c>
      <c r="J35" s="117">
        <v>257</v>
      </c>
      <c r="K35" s="32">
        <v>469</v>
      </c>
      <c r="L35" s="41" t="s">
        <v>62</v>
      </c>
      <c r="M35" s="42">
        <v>1.3</v>
      </c>
      <c r="N35" s="42">
        <v>1.13</v>
      </c>
      <c r="O35" s="188">
        <v>43500</v>
      </c>
      <c r="P35" s="32"/>
      <c r="Q35" s="32"/>
    </row>
    <row r="36" s="106" customFormat="1" spans="1:17">
      <c r="A36" s="110"/>
      <c r="B36" s="32"/>
      <c r="C36" s="32"/>
      <c r="D36" s="32"/>
      <c r="E36" s="32"/>
      <c r="F36" s="32"/>
      <c r="G36" s="181" t="s">
        <v>63</v>
      </c>
      <c r="H36" s="117">
        <v>124</v>
      </c>
      <c r="I36" s="32"/>
      <c r="J36" s="117">
        <v>124</v>
      </c>
      <c r="K36" s="32"/>
      <c r="L36" s="41"/>
      <c r="M36" s="42"/>
      <c r="N36" s="42"/>
      <c r="O36" s="115"/>
      <c r="P36" s="32"/>
      <c r="Q36" s="32"/>
    </row>
    <row r="37" s="106" customFormat="1" spans="1:17">
      <c r="A37" s="110"/>
      <c r="B37" s="32"/>
      <c r="C37" s="32"/>
      <c r="D37" s="32"/>
      <c r="E37" s="32"/>
      <c r="F37" s="32"/>
      <c r="G37" s="181" t="s">
        <v>65</v>
      </c>
      <c r="H37" s="117">
        <v>88</v>
      </c>
      <c r="I37" s="32"/>
      <c r="J37" s="117">
        <v>88</v>
      </c>
      <c r="K37" s="32"/>
      <c r="L37" s="41"/>
      <c r="M37" s="42"/>
      <c r="N37" s="42"/>
      <c r="O37" s="115"/>
      <c r="P37" s="32"/>
      <c r="Q37" s="32"/>
    </row>
    <row r="38" s="106" customFormat="1" spans="1:17">
      <c r="A38" s="110" t="s">
        <v>13</v>
      </c>
      <c r="B38" s="115">
        <v>254660</v>
      </c>
      <c r="C38" s="32">
        <v>1605</v>
      </c>
      <c r="D38" s="32" t="s">
        <v>68</v>
      </c>
      <c r="E38" s="32" t="s">
        <v>16</v>
      </c>
      <c r="F38" s="32" t="s">
        <v>60</v>
      </c>
      <c r="G38" s="181" t="s">
        <v>61</v>
      </c>
      <c r="H38" s="117">
        <v>1646</v>
      </c>
      <c r="I38" s="32">
        <v>2437</v>
      </c>
      <c r="J38" s="117">
        <v>1646</v>
      </c>
      <c r="K38" s="32">
        <v>2437</v>
      </c>
      <c r="L38" s="41" t="s">
        <v>62</v>
      </c>
      <c r="M38" s="42">
        <v>1.3</v>
      </c>
      <c r="N38" s="42">
        <v>1.13</v>
      </c>
      <c r="O38" s="188">
        <v>43500</v>
      </c>
      <c r="P38" s="32"/>
      <c r="Q38" s="32"/>
    </row>
    <row r="39" s="106" customFormat="1" spans="1:17">
      <c r="A39" s="110"/>
      <c r="B39" s="115"/>
      <c r="C39" s="32"/>
      <c r="D39" s="32"/>
      <c r="E39" s="32"/>
      <c r="F39" s="32"/>
      <c r="G39" s="181" t="s">
        <v>63</v>
      </c>
      <c r="H39" s="117">
        <v>249</v>
      </c>
      <c r="I39" s="32"/>
      <c r="J39" s="117">
        <v>249</v>
      </c>
      <c r="K39" s="32"/>
      <c r="L39" s="41"/>
      <c r="M39" s="42"/>
      <c r="N39" s="42"/>
      <c r="O39" s="115"/>
      <c r="P39" s="32"/>
      <c r="Q39" s="32"/>
    </row>
    <row r="40" s="106" customFormat="1" spans="1:17">
      <c r="A40" s="110"/>
      <c r="B40" s="115"/>
      <c r="C40" s="32"/>
      <c r="D40" s="32"/>
      <c r="E40" s="32"/>
      <c r="F40" s="32"/>
      <c r="G40" s="181" t="s">
        <v>65</v>
      </c>
      <c r="H40" s="117">
        <v>542</v>
      </c>
      <c r="I40" s="32"/>
      <c r="J40" s="117">
        <v>542</v>
      </c>
      <c r="K40" s="32"/>
      <c r="L40" s="41"/>
      <c r="M40" s="42"/>
      <c r="N40" s="42"/>
      <c r="O40" s="115"/>
      <c r="P40" s="32"/>
      <c r="Q40" s="32"/>
    </row>
    <row r="41" s="106" customFormat="1" spans="1:17">
      <c r="A41" s="111" t="s">
        <v>19</v>
      </c>
      <c r="B41" s="115">
        <v>254724</v>
      </c>
      <c r="C41" s="32">
        <v>1605</v>
      </c>
      <c r="D41" s="32" t="s">
        <v>68</v>
      </c>
      <c r="E41" s="32" t="s">
        <v>16</v>
      </c>
      <c r="F41" s="32" t="s">
        <v>60</v>
      </c>
      <c r="G41" s="181" t="s">
        <v>61</v>
      </c>
      <c r="H41" s="117">
        <v>130</v>
      </c>
      <c r="I41" s="32">
        <v>318</v>
      </c>
      <c r="J41" s="117">
        <v>130</v>
      </c>
      <c r="K41" s="32">
        <v>318</v>
      </c>
      <c r="L41" s="41" t="s">
        <v>62</v>
      </c>
      <c r="M41" s="42">
        <v>1.3</v>
      </c>
      <c r="N41" s="42">
        <v>1.13</v>
      </c>
      <c r="O41" s="188">
        <v>43500</v>
      </c>
      <c r="P41" s="32"/>
      <c r="Q41" s="32"/>
    </row>
    <row r="42" s="106" customFormat="1" spans="1:17">
      <c r="A42" s="110"/>
      <c r="B42" s="115"/>
      <c r="C42" s="32"/>
      <c r="D42" s="32"/>
      <c r="E42" s="32"/>
      <c r="F42" s="32"/>
      <c r="G42" s="181" t="s">
        <v>63</v>
      </c>
      <c r="H42" s="117">
        <v>44</v>
      </c>
      <c r="I42" s="32"/>
      <c r="J42" s="117">
        <v>44</v>
      </c>
      <c r="K42" s="32"/>
      <c r="L42" s="41"/>
      <c r="M42" s="42"/>
      <c r="N42" s="42"/>
      <c r="O42" s="115"/>
      <c r="P42" s="32"/>
      <c r="Q42" s="32"/>
    </row>
    <row r="43" s="106" customFormat="1" spans="1:17">
      <c r="A43" s="110"/>
      <c r="B43" s="115"/>
      <c r="C43" s="32"/>
      <c r="D43" s="32"/>
      <c r="E43" s="32"/>
      <c r="F43" s="32"/>
      <c r="G43" s="181" t="s">
        <v>65</v>
      </c>
      <c r="H43" s="117">
        <v>144</v>
      </c>
      <c r="I43" s="32"/>
      <c r="J43" s="117">
        <v>144</v>
      </c>
      <c r="K43" s="32"/>
      <c r="L43" s="41"/>
      <c r="M43" s="42"/>
      <c r="N43" s="42"/>
      <c r="O43" s="115"/>
      <c r="P43" s="32"/>
      <c r="Q43" s="32"/>
    </row>
    <row r="45" spans="7:16">
      <c r="G45" s="108" t="s">
        <v>53</v>
      </c>
      <c r="H45" s="182">
        <f t="shared" ref="H45:K45" si="1">SUM(H26:H44)</f>
        <v>8995</v>
      </c>
      <c r="I45" s="108">
        <f t="shared" si="1"/>
        <v>8995</v>
      </c>
      <c r="J45" s="182">
        <f t="shared" si="1"/>
        <v>8981</v>
      </c>
      <c r="K45" s="108">
        <f t="shared" si="1"/>
        <v>8981</v>
      </c>
      <c r="O45" s="187" t="s">
        <v>42</v>
      </c>
      <c r="P45" s="26" t="s">
        <v>69</v>
      </c>
    </row>
    <row r="49" s="178" customFormat="1" ht="31.5" customHeight="1" spans="1:17">
      <c r="A49" s="179" t="s">
        <v>0</v>
      </c>
      <c r="B49" s="53" t="s">
        <v>1</v>
      </c>
      <c r="C49" s="179" t="s">
        <v>2</v>
      </c>
      <c r="D49" s="179" t="s">
        <v>3</v>
      </c>
      <c r="E49" s="179" t="s">
        <v>6</v>
      </c>
      <c r="F49" s="179" t="s">
        <v>54</v>
      </c>
      <c r="G49" s="180" t="s">
        <v>55</v>
      </c>
      <c r="H49" s="180" t="s">
        <v>56</v>
      </c>
      <c r="I49" s="183" t="s">
        <v>57</v>
      </c>
      <c r="J49" s="180" t="s">
        <v>56</v>
      </c>
      <c r="K49" s="183" t="s">
        <v>57</v>
      </c>
      <c r="L49" s="179" t="s">
        <v>7</v>
      </c>
      <c r="M49" s="68" t="s">
        <v>8</v>
      </c>
      <c r="N49" s="68" t="s">
        <v>8</v>
      </c>
      <c r="O49" s="184" t="s">
        <v>10</v>
      </c>
      <c r="P49" s="58" t="s">
        <v>11</v>
      </c>
      <c r="Q49" s="58" t="s">
        <v>12</v>
      </c>
    </row>
    <row r="50" s="106" customFormat="1" spans="1:17">
      <c r="A50" s="110" t="s">
        <v>13</v>
      </c>
      <c r="B50" s="32" t="s">
        <v>74</v>
      </c>
      <c r="C50" s="32">
        <v>1603</v>
      </c>
      <c r="D50" s="32" t="s">
        <v>59</v>
      </c>
      <c r="E50" s="32" t="s">
        <v>16</v>
      </c>
      <c r="F50" s="32" t="s">
        <v>60</v>
      </c>
      <c r="G50" s="181" t="s">
        <v>61</v>
      </c>
      <c r="H50" s="117">
        <v>1728</v>
      </c>
      <c r="I50" s="32">
        <v>2873</v>
      </c>
      <c r="J50" s="117">
        <v>1728</v>
      </c>
      <c r="K50" s="32">
        <v>2873</v>
      </c>
      <c r="L50" s="41" t="s">
        <v>62</v>
      </c>
      <c r="M50" s="42">
        <v>1.39</v>
      </c>
      <c r="N50" s="42">
        <v>1.22</v>
      </c>
      <c r="O50" s="188">
        <v>43500</v>
      </c>
      <c r="P50" s="32"/>
      <c r="Q50" s="32"/>
    </row>
    <row r="51" s="106" customFormat="1" spans="1:17">
      <c r="A51" s="110"/>
      <c r="B51" s="32"/>
      <c r="C51" s="32"/>
      <c r="D51" s="32"/>
      <c r="E51" s="32"/>
      <c r="F51" s="32"/>
      <c r="G51" s="181" t="s">
        <v>63</v>
      </c>
      <c r="H51" s="117">
        <v>442</v>
      </c>
      <c r="I51" s="32"/>
      <c r="J51" s="117">
        <v>442</v>
      </c>
      <c r="K51" s="32"/>
      <c r="L51" s="41"/>
      <c r="M51" s="42"/>
      <c r="N51" s="42"/>
      <c r="O51" s="115"/>
      <c r="P51" s="32"/>
      <c r="Q51" s="32"/>
    </row>
    <row r="52" s="106" customFormat="1" spans="1:17">
      <c r="A52" s="110"/>
      <c r="B52" s="32"/>
      <c r="C52" s="32"/>
      <c r="D52" s="32"/>
      <c r="E52" s="32"/>
      <c r="F52" s="32"/>
      <c r="G52" s="181" t="s">
        <v>65</v>
      </c>
      <c r="H52" s="117">
        <v>703</v>
      </c>
      <c r="I52" s="32"/>
      <c r="J52" s="117">
        <v>703</v>
      </c>
      <c r="K52" s="32"/>
      <c r="L52" s="41"/>
      <c r="M52" s="42"/>
      <c r="N52" s="42"/>
      <c r="O52" s="115"/>
      <c r="P52" s="32"/>
      <c r="Q52" s="32"/>
    </row>
    <row r="53" s="106" customFormat="1" spans="1:17">
      <c r="A53" s="110" t="s">
        <v>13</v>
      </c>
      <c r="B53" s="32">
        <v>254650</v>
      </c>
      <c r="C53" s="32">
        <v>1604</v>
      </c>
      <c r="D53" s="32" t="s">
        <v>67</v>
      </c>
      <c r="E53" s="32" t="s">
        <v>16</v>
      </c>
      <c r="F53" s="32" t="s">
        <v>60</v>
      </c>
      <c r="G53" s="181" t="s">
        <v>61</v>
      </c>
      <c r="H53" s="117">
        <v>1417</v>
      </c>
      <c r="I53" s="32">
        <v>1989</v>
      </c>
      <c r="J53" s="117">
        <v>1417</v>
      </c>
      <c r="K53" s="32">
        <v>1989</v>
      </c>
      <c r="L53" s="41" t="s">
        <v>62</v>
      </c>
      <c r="M53" s="42">
        <v>1.3</v>
      </c>
      <c r="N53" s="42">
        <v>1.13</v>
      </c>
      <c r="O53" s="188">
        <v>43500</v>
      </c>
      <c r="P53" s="32"/>
      <c r="Q53" s="32"/>
    </row>
    <row r="54" s="106" customFormat="1" spans="1:17">
      <c r="A54" s="110"/>
      <c r="B54" s="32"/>
      <c r="C54" s="32"/>
      <c r="D54" s="32"/>
      <c r="E54" s="32"/>
      <c r="F54" s="32"/>
      <c r="G54" s="181" t="s">
        <v>63</v>
      </c>
      <c r="H54" s="117">
        <v>325</v>
      </c>
      <c r="I54" s="32"/>
      <c r="J54" s="117">
        <v>325</v>
      </c>
      <c r="K54" s="32"/>
      <c r="L54" s="41"/>
      <c r="M54" s="42"/>
      <c r="N54" s="42"/>
      <c r="O54" s="115"/>
      <c r="P54" s="32"/>
      <c r="Q54" s="32"/>
    </row>
    <row r="55" s="106" customFormat="1" spans="1:17">
      <c r="A55" s="110"/>
      <c r="B55" s="32"/>
      <c r="C55" s="32"/>
      <c r="D55" s="32"/>
      <c r="E55" s="32"/>
      <c r="F55" s="32"/>
      <c r="G55" s="181" t="s">
        <v>65</v>
      </c>
      <c r="H55" s="117">
        <v>247</v>
      </c>
      <c r="I55" s="32"/>
      <c r="J55" s="117">
        <v>247</v>
      </c>
      <c r="K55" s="32"/>
      <c r="L55" s="41"/>
      <c r="M55" s="42"/>
      <c r="N55" s="42"/>
      <c r="O55" s="115"/>
      <c r="P55" s="32"/>
      <c r="Q55" s="32"/>
    </row>
    <row r="56" s="106" customFormat="1" spans="1:17">
      <c r="A56" s="110" t="s">
        <v>13</v>
      </c>
      <c r="B56" s="115">
        <v>254679</v>
      </c>
      <c r="C56" s="32">
        <v>1605</v>
      </c>
      <c r="D56" s="32" t="s">
        <v>68</v>
      </c>
      <c r="E56" s="32" t="s">
        <v>16</v>
      </c>
      <c r="F56" s="32" t="s">
        <v>60</v>
      </c>
      <c r="G56" s="181" t="s">
        <v>61</v>
      </c>
      <c r="H56" s="117">
        <v>1646</v>
      </c>
      <c r="I56" s="32">
        <v>2437</v>
      </c>
      <c r="J56" s="117">
        <v>1646</v>
      </c>
      <c r="K56" s="32">
        <v>2437</v>
      </c>
      <c r="L56" s="41" t="s">
        <v>62</v>
      </c>
      <c r="M56" s="42">
        <v>1.3</v>
      </c>
      <c r="N56" s="42">
        <v>1.13</v>
      </c>
      <c r="O56" s="188">
        <v>43500</v>
      </c>
      <c r="P56" s="32"/>
      <c r="Q56" s="32"/>
    </row>
    <row r="57" s="106" customFormat="1" spans="1:17">
      <c r="A57" s="110"/>
      <c r="B57" s="115"/>
      <c r="C57" s="32"/>
      <c r="D57" s="32"/>
      <c r="E57" s="32"/>
      <c r="F57" s="32"/>
      <c r="G57" s="181" t="s">
        <v>63</v>
      </c>
      <c r="H57" s="117">
        <v>249</v>
      </c>
      <c r="I57" s="32"/>
      <c r="J57" s="117">
        <v>249</v>
      </c>
      <c r="K57" s="32"/>
      <c r="L57" s="41"/>
      <c r="M57" s="42"/>
      <c r="N57" s="42"/>
      <c r="O57" s="115"/>
      <c r="P57" s="32"/>
      <c r="Q57" s="32"/>
    </row>
    <row r="58" s="106" customFormat="1" spans="1:17">
      <c r="A58" s="110"/>
      <c r="B58" s="115"/>
      <c r="C58" s="32"/>
      <c r="D58" s="32"/>
      <c r="E58" s="32"/>
      <c r="F58" s="32"/>
      <c r="G58" s="181" t="s">
        <v>65</v>
      </c>
      <c r="H58" s="117">
        <v>542</v>
      </c>
      <c r="I58" s="32"/>
      <c r="J58" s="117">
        <v>542</v>
      </c>
      <c r="K58" s="32"/>
      <c r="L58" s="41"/>
      <c r="M58" s="42"/>
      <c r="N58" s="42"/>
      <c r="O58" s="115"/>
      <c r="P58" s="32"/>
      <c r="Q58" s="32"/>
    </row>
    <row r="61" spans="7:16">
      <c r="G61" s="108" t="s">
        <v>53</v>
      </c>
      <c r="H61" s="182">
        <f t="shared" ref="H61:K61" si="2">SUM(H50:H59)</f>
        <v>7299</v>
      </c>
      <c r="I61" s="108">
        <f t="shared" si="2"/>
        <v>7299</v>
      </c>
      <c r="J61" s="182">
        <f t="shared" si="2"/>
        <v>7299</v>
      </c>
      <c r="K61" s="108">
        <f t="shared" si="2"/>
        <v>7299</v>
      </c>
      <c r="O61" s="187" t="s">
        <v>42</v>
      </c>
      <c r="P61" s="26" t="s">
        <v>75</v>
      </c>
    </row>
    <row r="62" spans="7:15">
      <c r="G62" s="108"/>
      <c r="H62" s="182"/>
      <c r="I62" s="108"/>
      <c r="J62" s="182"/>
      <c r="K62" s="108"/>
      <c r="O62" s="187"/>
    </row>
    <row r="63" spans="7:15">
      <c r="G63" s="108"/>
      <c r="H63" s="182"/>
      <c r="I63" s="108"/>
      <c r="J63" s="182"/>
      <c r="K63" s="108"/>
      <c r="O63" s="187"/>
    </row>
    <row r="64" spans="7:11">
      <c r="G64" s="26" t="s">
        <v>76</v>
      </c>
      <c r="H64" s="182">
        <f>H21+H45+H61</f>
        <v>24487</v>
      </c>
      <c r="J64" s="182"/>
      <c r="K64" s="190">
        <f>K21+K45+K61</f>
        <v>24473</v>
      </c>
    </row>
  </sheetData>
  <mergeCells count="210">
    <mergeCell ref="A2:A4"/>
    <mergeCell ref="A5:A7"/>
    <mergeCell ref="A8:A10"/>
    <mergeCell ref="A11:A13"/>
    <mergeCell ref="A14:A16"/>
    <mergeCell ref="A17:A19"/>
    <mergeCell ref="A26:A28"/>
    <mergeCell ref="A29:A31"/>
    <mergeCell ref="A32:A34"/>
    <mergeCell ref="A35:A37"/>
    <mergeCell ref="A38:A40"/>
    <mergeCell ref="A41:A43"/>
    <mergeCell ref="A50:A52"/>
    <mergeCell ref="A53:A55"/>
    <mergeCell ref="A56:A58"/>
    <mergeCell ref="B2:B4"/>
    <mergeCell ref="B5:B7"/>
    <mergeCell ref="B8:B10"/>
    <mergeCell ref="B11:B13"/>
    <mergeCell ref="B14:B16"/>
    <mergeCell ref="B17:B19"/>
    <mergeCell ref="B26:B28"/>
    <mergeCell ref="B29:B31"/>
    <mergeCell ref="B32:B34"/>
    <mergeCell ref="B35:B37"/>
    <mergeCell ref="B38:B40"/>
    <mergeCell ref="B41:B43"/>
    <mergeCell ref="B50:B52"/>
    <mergeCell ref="B53:B55"/>
    <mergeCell ref="B56:B58"/>
    <mergeCell ref="C2:C4"/>
    <mergeCell ref="C5:C7"/>
    <mergeCell ref="C8:C10"/>
    <mergeCell ref="C11:C13"/>
    <mergeCell ref="C14:C16"/>
    <mergeCell ref="C17:C19"/>
    <mergeCell ref="C26:C28"/>
    <mergeCell ref="C29:C31"/>
    <mergeCell ref="C32:C34"/>
    <mergeCell ref="C35:C37"/>
    <mergeCell ref="C38:C40"/>
    <mergeCell ref="C41:C43"/>
    <mergeCell ref="C50:C52"/>
    <mergeCell ref="C53:C55"/>
    <mergeCell ref="C56:C58"/>
    <mergeCell ref="D2:D4"/>
    <mergeCell ref="D5:D7"/>
    <mergeCell ref="D8:D10"/>
    <mergeCell ref="D11:D13"/>
    <mergeCell ref="D14:D16"/>
    <mergeCell ref="D17:D19"/>
    <mergeCell ref="D26:D28"/>
    <mergeCell ref="D29:D31"/>
    <mergeCell ref="D32:D34"/>
    <mergeCell ref="D35:D37"/>
    <mergeCell ref="D38:D40"/>
    <mergeCell ref="D41:D43"/>
    <mergeCell ref="D50:D52"/>
    <mergeCell ref="D53:D55"/>
    <mergeCell ref="D56:D58"/>
    <mergeCell ref="E2:E4"/>
    <mergeCell ref="E5:E7"/>
    <mergeCell ref="E8:E10"/>
    <mergeCell ref="E11:E13"/>
    <mergeCell ref="E14:E16"/>
    <mergeCell ref="E17:E19"/>
    <mergeCell ref="E26:E28"/>
    <mergeCell ref="E29:E31"/>
    <mergeCell ref="E32:E34"/>
    <mergeCell ref="E35:E37"/>
    <mergeCell ref="E38:E40"/>
    <mergeCell ref="E41:E43"/>
    <mergeCell ref="E50:E52"/>
    <mergeCell ref="E53:E55"/>
    <mergeCell ref="E56:E58"/>
    <mergeCell ref="F2:F4"/>
    <mergeCell ref="F5:F7"/>
    <mergeCell ref="F8:F10"/>
    <mergeCell ref="F11:F13"/>
    <mergeCell ref="F14:F16"/>
    <mergeCell ref="F17:F19"/>
    <mergeCell ref="F26:F28"/>
    <mergeCell ref="F29:F31"/>
    <mergeCell ref="F32:F34"/>
    <mergeCell ref="F35:F37"/>
    <mergeCell ref="F38:F40"/>
    <mergeCell ref="F41:F43"/>
    <mergeCell ref="F50:F52"/>
    <mergeCell ref="F53:F55"/>
    <mergeCell ref="F56:F58"/>
    <mergeCell ref="I2:I4"/>
    <mergeCell ref="I5:I7"/>
    <mergeCell ref="I8:I10"/>
    <mergeCell ref="I11:I13"/>
    <mergeCell ref="I14:I16"/>
    <mergeCell ref="I17:I19"/>
    <mergeCell ref="I26:I28"/>
    <mergeCell ref="I29:I31"/>
    <mergeCell ref="I32:I34"/>
    <mergeCell ref="I35:I37"/>
    <mergeCell ref="I38:I40"/>
    <mergeCell ref="I41:I43"/>
    <mergeCell ref="I50:I52"/>
    <mergeCell ref="I53:I55"/>
    <mergeCell ref="I56:I58"/>
    <mergeCell ref="K2:K4"/>
    <mergeCell ref="K5:K7"/>
    <mergeCell ref="K8:K10"/>
    <mergeCell ref="K11:K13"/>
    <mergeCell ref="K14:K16"/>
    <mergeCell ref="K17:K19"/>
    <mergeCell ref="K26:K28"/>
    <mergeCell ref="K29:K31"/>
    <mergeCell ref="K32:K34"/>
    <mergeCell ref="K35:K37"/>
    <mergeCell ref="K38:K40"/>
    <mergeCell ref="K41:K43"/>
    <mergeCell ref="K50:K52"/>
    <mergeCell ref="K53:K55"/>
    <mergeCell ref="K56:K58"/>
    <mergeCell ref="L2:L4"/>
    <mergeCell ref="L5:L7"/>
    <mergeCell ref="L8:L10"/>
    <mergeCell ref="L11:L13"/>
    <mergeCell ref="L14:L16"/>
    <mergeCell ref="L17:L19"/>
    <mergeCell ref="L26:L28"/>
    <mergeCell ref="L29:L31"/>
    <mergeCell ref="L32:L34"/>
    <mergeCell ref="L35:L37"/>
    <mergeCell ref="L38:L40"/>
    <mergeCell ref="L41:L43"/>
    <mergeCell ref="L50:L52"/>
    <mergeCell ref="L53:L55"/>
    <mergeCell ref="L56:L58"/>
    <mergeCell ref="M2:M4"/>
    <mergeCell ref="M5:M7"/>
    <mergeCell ref="M8:M10"/>
    <mergeCell ref="M11:M13"/>
    <mergeCell ref="M14:M16"/>
    <mergeCell ref="M17:M19"/>
    <mergeCell ref="M26:M28"/>
    <mergeCell ref="M29:M31"/>
    <mergeCell ref="M32:M34"/>
    <mergeCell ref="M35:M37"/>
    <mergeCell ref="M38:M40"/>
    <mergeCell ref="M41:M43"/>
    <mergeCell ref="M50:M52"/>
    <mergeCell ref="M53:M55"/>
    <mergeCell ref="M56:M58"/>
    <mergeCell ref="N2:N4"/>
    <mergeCell ref="N5:N7"/>
    <mergeCell ref="N8:N10"/>
    <mergeCell ref="N11:N13"/>
    <mergeCell ref="N14:N16"/>
    <mergeCell ref="N17:N19"/>
    <mergeCell ref="N26:N28"/>
    <mergeCell ref="N29:N31"/>
    <mergeCell ref="N32:N34"/>
    <mergeCell ref="N35:N37"/>
    <mergeCell ref="N38:N40"/>
    <mergeCell ref="N41:N43"/>
    <mergeCell ref="N50:N52"/>
    <mergeCell ref="N53:N55"/>
    <mergeCell ref="N56:N58"/>
    <mergeCell ref="O2:O4"/>
    <mergeCell ref="O5:O7"/>
    <mergeCell ref="O8:O10"/>
    <mergeCell ref="O11:O13"/>
    <mergeCell ref="O14:O16"/>
    <mergeCell ref="O17:O19"/>
    <mergeCell ref="O26:O28"/>
    <mergeCell ref="O29:O31"/>
    <mergeCell ref="O32:O34"/>
    <mergeCell ref="O35:O37"/>
    <mergeCell ref="O38:O40"/>
    <mergeCell ref="O41:O43"/>
    <mergeCell ref="O50:O52"/>
    <mergeCell ref="O53:O55"/>
    <mergeCell ref="O56:O58"/>
    <mergeCell ref="P2:P4"/>
    <mergeCell ref="P5:P7"/>
    <mergeCell ref="P8:P10"/>
    <mergeCell ref="P11:P13"/>
    <mergeCell ref="P14:P16"/>
    <mergeCell ref="P17:P19"/>
    <mergeCell ref="P26:P28"/>
    <mergeCell ref="P29:P31"/>
    <mergeCell ref="P32:P34"/>
    <mergeCell ref="P35:P37"/>
    <mergeCell ref="P38:P40"/>
    <mergeCell ref="P41:P43"/>
    <mergeCell ref="P50:P52"/>
    <mergeCell ref="P53:P55"/>
    <mergeCell ref="P56:P58"/>
    <mergeCell ref="Q2:Q4"/>
    <mergeCell ref="Q5:Q7"/>
    <mergeCell ref="Q8:Q10"/>
    <mergeCell ref="Q11:Q13"/>
    <mergeCell ref="Q14:Q16"/>
    <mergeCell ref="Q17:Q19"/>
    <mergeCell ref="Q26:Q28"/>
    <mergeCell ref="Q29:Q31"/>
    <mergeCell ref="Q32:Q34"/>
    <mergeCell ref="Q35:Q37"/>
    <mergeCell ref="Q38:Q40"/>
    <mergeCell ref="Q41:Q43"/>
    <mergeCell ref="Q50:Q52"/>
    <mergeCell ref="Q53:Q55"/>
    <mergeCell ref="Q56:Q58"/>
  </mergeCells>
  <hyperlinks>
    <hyperlink ref="A2" r:id="rId1" display="HOTLINE"/>
    <hyperlink ref="A5" r:id="rId1" display="HOTLINE-S@H"/>
    <hyperlink ref="A8" r:id="rId1" display="HOTLINE"/>
    <hyperlink ref="A11" r:id="rId1" display="HOTLINE-S@H"/>
    <hyperlink ref="A14" r:id="rId1" display="HOTLINE"/>
    <hyperlink ref="A17" r:id="rId1" display="HOTLINE-S@H"/>
    <hyperlink ref="A26" r:id="rId1" display="HOTLINE"/>
    <hyperlink ref="A29" r:id="rId1" display="HOTLINE-S@H"/>
    <hyperlink ref="A32" r:id="rId1" display="HOTLINE"/>
    <hyperlink ref="A35" r:id="rId1" display="HOTLINE-S@H"/>
    <hyperlink ref="A38" r:id="rId1" display="HOTLINE"/>
    <hyperlink ref="A41" r:id="rId1" display="HOTLINE-S@H"/>
    <hyperlink ref="A50" r:id="rId1" display="HOTLINE"/>
    <hyperlink ref="A53" r:id="rId1" display="HOTLINE"/>
    <hyperlink ref="A56" r:id="rId1" display="HOTLINE"/>
  </hyperlinks>
  <pageMargins left="0.432638888888889" right="0.75" top="1" bottom="1" header="0.511805555555556" footer="0.511805555555556"/>
  <pageSetup paperSize="9" scale="37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5"/>
  <sheetViews>
    <sheetView zoomScale="75" zoomScaleNormal="75" workbookViewId="0">
      <selection activeCell="A1" sqref="$A1:$XFD1"/>
    </sheetView>
  </sheetViews>
  <sheetFormatPr defaultColWidth="9" defaultRowHeight="16.5" customHeight="1"/>
  <cols>
    <col min="1" max="1" width="18.7083333333333" style="134" customWidth="1"/>
    <col min="2" max="2" width="10.8583333333333" style="134" customWidth="1"/>
    <col min="3" max="3" width="9.56666666666667" style="134" customWidth="1"/>
    <col min="4" max="4" width="49.425" style="134" customWidth="1"/>
    <col min="5" max="5" width="24" style="134" customWidth="1"/>
    <col min="6" max="6" width="10.425" style="135" customWidth="1"/>
    <col min="7" max="7" width="41" style="136" customWidth="1"/>
    <col min="8" max="8" width="16.5666666666667" style="134" customWidth="1"/>
    <col min="9" max="10" width="13.5666666666667" style="137" customWidth="1"/>
    <col min="11" max="11" width="13.5666666666667" style="139" customWidth="1"/>
    <col min="12" max="13" width="12.5666666666667" style="140" customWidth="1"/>
    <col min="14" max="16383" width="9" style="141"/>
    <col min="16384" max="16384" width="9" style="26"/>
  </cols>
  <sheetData>
    <row r="1" s="76" customFormat="1" customHeight="1" spans="1:13">
      <c r="A1" s="78" t="s">
        <v>0</v>
      </c>
      <c r="B1" s="79" t="s">
        <v>1</v>
      </c>
      <c r="C1" s="79" t="s">
        <v>2</v>
      </c>
      <c r="D1" s="78" t="s">
        <v>3</v>
      </c>
      <c r="E1" s="78" t="s">
        <v>77</v>
      </c>
      <c r="F1" s="80" t="s">
        <v>5</v>
      </c>
      <c r="G1" s="79" t="s">
        <v>6</v>
      </c>
      <c r="H1" s="78" t="s">
        <v>7</v>
      </c>
      <c r="I1" s="95" t="s">
        <v>78</v>
      </c>
      <c r="J1" s="95" t="s">
        <v>9</v>
      </c>
      <c r="K1" s="96" t="s">
        <v>10</v>
      </c>
      <c r="L1" s="97" t="s">
        <v>11</v>
      </c>
      <c r="M1" s="97" t="s">
        <v>12</v>
      </c>
    </row>
    <row r="2" customHeight="1" spans="1:13">
      <c r="A2" s="142" t="s">
        <v>13</v>
      </c>
      <c r="B2" s="143">
        <v>268281</v>
      </c>
      <c r="C2" s="144" t="s">
        <v>79</v>
      </c>
      <c r="D2" s="143" t="s">
        <v>80</v>
      </c>
      <c r="E2" s="143" t="s">
        <v>81</v>
      </c>
      <c r="F2" s="145">
        <v>1911</v>
      </c>
      <c r="G2" s="144" t="s">
        <v>82</v>
      </c>
      <c r="H2" s="146" t="s">
        <v>83</v>
      </c>
      <c r="I2" s="159">
        <v>1.53</v>
      </c>
      <c r="J2" s="159">
        <v>1.33</v>
      </c>
      <c r="K2" s="161" t="s">
        <v>84</v>
      </c>
      <c r="L2" s="162"/>
      <c r="M2" s="162"/>
    </row>
    <row r="3" customHeight="1" spans="1:13">
      <c r="A3" s="142" t="s">
        <v>13</v>
      </c>
      <c r="B3" s="143">
        <v>268319</v>
      </c>
      <c r="C3" s="144" t="s">
        <v>79</v>
      </c>
      <c r="D3" s="143" t="s">
        <v>80</v>
      </c>
      <c r="E3" s="143" t="s">
        <v>81</v>
      </c>
      <c r="F3" s="145">
        <v>1885</v>
      </c>
      <c r="G3" s="144" t="s">
        <v>82</v>
      </c>
      <c r="H3" s="146" t="s">
        <v>85</v>
      </c>
      <c r="I3" s="159">
        <v>1.53</v>
      </c>
      <c r="J3" s="159">
        <v>1.33</v>
      </c>
      <c r="K3" s="161" t="s">
        <v>84</v>
      </c>
      <c r="L3" s="162"/>
      <c r="M3" s="162"/>
    </row>
    <row r="4" customHeight="1" spans="1:13">
      <c r="A4" s="148" t="s">
        <v>19</v>
      </c>
      <c r="B4" s="143">
        <v>268328</v>
      </c>
      <c r="C4" s="144" t="s">
        <v>79</v>
      </c>
      <c r="D4" s="143" t="s">
        <v>80</v>
      </c>
      <c r="E4" s="143" t="s">
        <v>81</v>
      </c>
      <c r="F4" s="145">
        <v>1082</v>
      </c>
      <c r="G4" s="144" t="s">
        <v>82</v>
      </c>
      <c r="H4" s="146" t="s">
        <v>85</v>
      </c>
      <c r="I4" s="159">
        <v>1.53</v>
      </c>
      <c r="J4" s="159">
        <v>1.33</v>
      </c>
      <c r="K4" s="161" t="s">
        <v>84</v>
      </c>
      <c r="L4" s="162"/>
      <c r="M4" s="162"/>
    </row>
    <row r="5" s="141" customFormat="1" customHeight="1" spans="1:13">
      <c r="A5" s="142" t="s">
        <v>13</v>
      </c>
      <c r="B5" s="143">
        <v>268593</v>
      </c>
      <c r="C5" s="144" t="s">
        <v>86</v>
      </c>
      <c r="D5" s="143" t="s">
        <v>87</v>
      </c>
      <c r="E5" s="143" t="s">
        <v>47</v>
      </c>
      <c r="F5" s="145">
        <v>784</v>
      </c>
      <c r="G5" s="144" t="s">
        <v>82</v>
      </c>
      <c r="H5" s="146" t="s">
        <v>83</v>
      </c>
      <c r="I5" s="159">
        <v>1.39</v>
      </c>
      <c r="J5" s="159">
        <v>1.23</v>
      </c>
      <c r="K5" s="161" t="s">
        <v>84</v>
      </c>
      <c r="L5" s="173"/>
      <c r="M5" s="173"/>
    </row>
    <row r="6" s="141" customFormat="1" customHeight="1" spans="1:13">
      <c r="A6" s="142" t="s">
        <v>13</v>
      </c>
      <c r="B6" s="143">
        <v>268602</v>
      </c>
      <c r="C6" s="144" t="s">
        <v>86</v>
      </c>
      <c r="D6" s="143" t="s">
        <v>87</v>
      </c>
      <c r="E6" s="143" t="s">
        <v>47</v>
      </c>
      <c r="F6" s="145">
        <v>802</v>
      </c>
      <c r="G6" s="144" t="s">
        <v>82</v>
      </c>
      <c r="H6" s="146" t="s">
        <v>85</v>
      </c>
      <c r="I6" s="159">
        <v>1.39</v>
      </c>
      <c r="J6" s="159">
        <v>1.23</v>
      </c>
      <c r="K6" s="161" t="s">
        <v>84</v>
      </c>
      <c r="L6" s="173"/>
      <c r="M6" s="173"/>
    </row>
    <row r="7" s="141" customFormat="1" customHeight="1" spans="1:13">
      <c r="A7" s="148" t="s">
        <v>19</v>
      </c>
      <c r="B7" s="143">
        <v>268620</v>
      </c>
      <c r="C7" s="144" t="s">
        <v>86</v>
      </c>
      <c r="D7" s="143" t="s">
        <v>87</v>
      </c>
      <c r="E7" s="143" t="s">
        <v>47</v>
      </c>
      <c r="F7" s="145">
        <v>365</v>
      </c>
      <c r="G7" s="144" t="s">
        <v>82</v>
      </c>
      <c r="H7" s="146" t="s">
        <v>85</v>
      </c>
      <c r="I7" s="159">
        <v>1.39</v>
      </c>
      <c r="J7" s="159">
        <v>1.23</v>
      </c>
      <c r="K7" s="161" t="s">
        <v>84</v>
      </c>
      <c r="L7" s="173"/>
      <c r="M7" s="173"/>
    </row>
    <row r="8" s="141" customFormat="1" customHeight="1" spans="1:13">
      <c r="A8" s="142" t="s">
        <v>13</v>
      </c>
      <c r="B8" s="143">
        <v>268822</v>
      </c>
      <c r="C8" s="144" t="s">
        <v>88</v>
      </c>
      <c r="D8" s="143" t="s">
        <v>89</v>
      </c>
      <c r="E8" s="143" t="s">
        <v>47</v>
      </c>
      <c r="F8" s="145">
        <v>972</v>
      </c>
      <c r="G8" s="144" t="s">
        <v>82</v>
      </c>
      <c r="H8" s="146" t="s">
        <v>90</v>
      </c>
      <c r="I8" s="159">
        <v>1.4</v>
      </c>
      <c r="J8" s="159">
        <v>1.23</v>
      </c>
      <c r="K8" s="161" t="s">
        <v>84</v>
      </c>
      <c r="L8" s="173"/>
      <c r="M8" s="173"/>
    </row>
    <row r="9" s="141" customFormat="1" customHeight="1" spans="1:13">
      <c r="A9" s="142" t="s">
        <v>13</v>
      </c>
      <c r="B9" s="143">
        <v>268831</v>
      </c>
      <c r="C9" s="144" t="s">
        <v>88</v>
      </c>
      <c r="D9" s="143" t="s">
        <v>89</v>
      </c>
      <c r="E9" s="143" t="s">
        <v>47</v>
      </c>
      <c r="F9" s="145">
        <v>410</v>
      </c>
      <c r="G9" s="144" t="s">
        <v>82</v>
      </c>
      <c r="H9" s="146" t="s">
        <v>85</v>
      </c>
      <c r="I9" s="159">
        <v>1.4</v>
      </c>
      <c r="J9" s="159">
        <v>1.23</v>
      </c>
      <c r="K9" s="161" t="s">
        <v>84</v>
      </c>
      <c r="L9" s="173"/>
      <c r="M9" s="173"/>
    </row>
    <row r="10" s="141" customFormat="1" customHeight="1" spans="1:13">
      <c r="A10" s="148" t="s">
        <v>19</v>
      </c>
      <c r="B10" s="143">
        <v>268840</v>
      </c>
      <c r="C10" s="144" t="s">
        <v>88</v>
      </c>
      <c r="D10" s="143" t="s">
        <v>89</v>
      </c>
      <c r="E10" s="143" t="s">
        <v>47</v>
      </c>
      <c r="F10" s="145">
        <v>369</v>
      </c>
      <c r="G10" s="144" t="s">
        <v>82</v>
      </c>
      <c r="H10" s="146" t="s">
        <v>85</v>
      </c>
      <c r="I10" s="159">
        <v>1.4</v>
      </c>
      <c r="J10" s="159">
        <v>1.23</v>
      </c>
      <c r="K10" s="161" t="s">
        <v>84</v>
      </c>
      <c r="L10" s="173"/>
      <c r="M10" s="173"/>
    </row>
    <row r="11" s="133" customFormat="1" customHeight="1" spans="1:13">
      <c r="A11" s="142" t="s">
        <v>13</v>
      </c>
      <c r="B11" s="149" t="s">
        <v>91</v>
      </c>
      <c r="C11" s="151">
        <v>9904</v>
      </c>
      <c r="D11" s="151" t="s">
        <v>92</v>
      </c>
      <c r="E11" s="143" t="s">
        <v>81</v>
      </c>
      <c r="F11" s="169">
        <v>1568</v>
      </c>
      <c r="G11" s="151" t="s">
        <v>82</v>
      </c>
      <c r="H11" s="151" t="s">
        <v>83</v>
      </c>
      <c r="I11" s="174">
        <v>1.56</v>
      </c>
      <c r="J11" s="163">
        <v>1.35</v>
      </c>
      <c r="K11" s="165" t="s">
        <v>84</v>
      </c>
      <c r="L11" s="166"/>
      <c r="M11" s="166"/>
    </row>
    <row r="12" s="133" customFormat="1" customHeight="1" spans="1:13">
      <c r="A12" s="142" t="s">
        <v>13</v>
      </c>
      <c r="B12" s="149" t="s">
        <v>93</v>
      </c>
      <c r="C12" s="151">
        <v>9904</v>
      </c>
      <c r="D12" s="151" t="s">
        <v>92</v>
      </c>
      <c r="E12" s="143" t="s">
        <v>81</v>
      </c>
      <c r="F12" s="152">
        <v>1910</v>
      </c>
      <c r="G12" s="151" t="s">
        <v>82</v>
      </c>
      <c r="H12" s="150" t="s">
        <v>85</v>
      </c>
      <c r="I12" s="174">
        <v>1.56</v>
      </c>
      <c r="J12" s="163">
        <v>1.35</v>
      </c>
      <c r="K12" s="165" t="s">
        <v>84</v>
      </c>
      <c r="L12" s="166"/>
      <c r="M12" s="166"/>
    </row>
    <row r="13" s="133" customFormat="1" customHeight="1" spans="1:13">
      <c r="A13" s="148" t="s">
        <v>19</v>
      </c>
      <c r="B13" s="149" t="s">
        <v>94</v>
      </c>
      <c r="C13" s="150">
        <v>9904</v>
      </c>
      <c r="D13" s="151" t="s">
        <v>92</v>
      </c>
      <c r="E13" s="143" t="s">
        <v>81</v>
      </c>
      <c r="F13" s="152">
        <v>461</v>
      </c>
      <c r="G13" s="151" t="s">
        <v>82</v>
      </c>
      <c r="H13" s="150" t="s">
        <v>85</v>
      </c>
      <c r="I13" s="175">
        <v>1.56</v>
      </c>
      <c r="J13" s="163">
        <v>1.35</v>
      </c>
      <c r="K13" s="165" t="s">
        <v>84</v>
      </c>
      <c r="L13" s="166"/>
      <c r="M13" s="166"/>
    </row>
    <row r="14" s="141" customFormat="1" customHeight="1" spans="1:13">
      <c r="A14" s="170"/>
      <c r="B14" s="143"/>
      <c r="C14" s="144"/>
      <c r="D14" s="143"/>
      <c r="E14" s="143"/>
      <c r="F14" s="145">
        <f>SUM(F2:F13)</f>
        <v>12519</v>
      </c>
      <c r="G14" s="144"/>
      <c r="H14" s="146"/>
      <c r="I14" s="159"/>
      <c r="J14" s="159"/>
      <c r="K14" s="161"/>
      <c r="L14" s="173"/>
      <c r="M14" s="173"/>
    </row>
    <row r="15" customHeight="1" spans="1:13">
      <c r="A15" s="142" t="s">
        <v>13</v>
      </c>
      <c r="B15" s="143">
        <v>268337</v>
      </c>
      <c r="C15" s="144" t="s">
        <v>95</v>
      </c>
      <c r="D15" s="143" t="s">
        <v>96</v>
      </c>
      <c r="E15" s="143" t="s">
        <v>47</v>
      </c>
      <c r="F15" s="145">
        <v>1911</v>
      </c>
      <c r="G15" s="144" t="s">
        <v>82</v>
      </c>
      <c r="H15" s="146" t="s">
        <v>83</v>
      </c>
      <c r="I15" s="159">
        <v>1.53</v>
      </c>
      <c r="J15" s="159">
        <v>1.33</v>
      </c>
      <c r="K15" s="161" t="s">
        <v>84</v>
      </c>
      <c r="L15" s="162"/>
      <c r="M15" s="162"/>
    </row>
    <row r="16" customHeight="1" spans="1:13">
      <c r="A16" s="142" t="s">
        <v>13</v>
      </c>
      <c r="B16" s="143">
        <v>268355</v>
      </c>
      <c r="C16" s="144" t="s">
        <v>95</v>
      </c>
      <c r="D16" s="143" t="s">
        <v>96</v>
      </c>
      <c r="E16" s="143" t="s">
        <v>47</v>
      </c>
      <c r="F16" s="145">
        <v>1882</v>
      </c>
      <c r="G16" s="144" t="s">
        <v>82</v>
      </c>
      <c r="H16" s="146" t="s">
        <v>85</v>
      </c>
      <c r="I16" s="159">
        <v>1.53</v>
      </c>
      <c r="J16" s="159">
        <v>1.33</v>
      </c>
      <c r="K16" s="161" t="s">
        <v>84</v>
      </c>
      <c r="L16" s="162"/>
      <c r="M16" s="162"/>
    </row>
    <row r="17" customHeight="1" spans="1:13">
      <c r="A17" s="148" t="s">
        <v>19</v>
      </c>
      <c r="B17" s="143">
        <v>268364</v>
      </c>
      <c r="C17" s="144" t="s">
        <v>95</v>
      </c>
      <c r="D17" s="143" t="s">
        <v>96</v>
      </c>
      <c r="E17" s="143" t="s">
        <v>47</v>
      </c>
      <c r="F17" s="145">
        <v>1082</v>
      </c>
      <c r="G17" s="144" t="s">
        <v>82</v>
      </c>
      <c r="H17" s="146" t="s">
        <v>85</v>
      </c>
      <c r="I17" s="159">
        <v>1.53</v>
      </c>
      <c r="J17" s="159">
        <v>1.33</v>
      </c>
      <c r="K17" s="161" t="s">
        <v>84</v>
      </c>
      <c r="L17" s="162"/>
      <c r="M17" s="162"/>
    </row>
    <row r="18" customHeight="1" spans="1:13">
      <c r="A18" s="142" t="s">
        <v>13</v>
      </c>
      <c r="B18" s="143">
        <v>268501</v>
      </c>
      <c r="C18" s="144" t="s">
        <v>97</v>
      </c>
      <c r="D18" s="143" t="s">
        <v>98</v>
      </c>
      <c r="E18" s="143" t="s">
        <v>47</v>
      </c>
      <c r="F18" s="145">
        <v>1372</v>
      </c>
      <c r="G18" s="144" t="s">
        <v>82</v>
      </c>
      <c r="H18" s="146" t="s">
        <v>83</v>
      </c>
      <c r="I18" s="159">
        <v>1.39</v>
      </c>
      <c r="J18" s="159">
        <v>1.23</v>
      </c>
      <c r="K18" s="161" t="s">
        <v>84</v>
      </c>
      <c r="L18" s="173"/>
      <c r="M18" s="173"/>
    </row>
    <row r="19" s="141" customFormat="1" customHeight="1" spans="1:13">
      <c r="A19" s="142" t="s">
        <v>13</v>
      </c>
      <c r="B19" s="143">
        <v>268548</v>
      </c>
      <c r="C19" s="144" t="s">
        <v>97</v>
      </c>
      <c r="D19" s="143" t="s">
        <v>98</v>
      </c>
      <c r="E19" s="143" t="s">
        <v>47</v>
      </c>
      <c r="F19" s="145">
        <v>1374</v>
      </c>
      <c r="G19" s="144" t="s">
        <v>82</v>
      </c>
      <c r="H19" s="146" t="s">
        <v>85</v>
      </c>
      <c r="I19" s="159">
        <v>1.39</v>
      </c>
      <c r="J19" s="159">
        <v>1.23</v>
      </c>
      <c r="K19" s="161" t="s">
        <v>84</v>
      </c>
      <c r="L19" s="173"/>
      <c r="M19" s="173"/>
    </row>
    <row r="20" s="141" customFormat="1" customHeight="1" spans="1:13">
      <c r="A20" s="148" t="s">
        <v>19</v>
      </c>
      <c r="B20" s="143">
        <v>268557</v>
      </c>
      <c r="C20" s="144" t="s">
        <v>97</v>
      </c>
      <c r="D20" s="143" t="s">
        <v>98</v>
      </c>
      <c r="E20" s="143" t="s">
        <v>47</v>
      </c>
      <c r="F20" s="145">
        <v>632</v>
      </c>
      <c r="G20" s="144" t="s">
        <v>82</v>
      </c>
      <c r="H20" s="146" t="s">
        <v>85</v>
      </c>
      <c r="I20" s="159">
        <v>1.39</v>
      </c>
      <c r="J20" s="159">
        <v>1.23</v>
      </c>
      <c r="K20" s="161" t="s">
        <v>84</v>
      </c>
      <c r="L20" s="173"/>
      <c r="M20" s="173"/>
    </row>
    <row r="21" s="141" customFormat="1" customHeight="1" spans="1:13">
      <c r="A21" s="170"/>
      <c r="B21" s="143"/>
      <c r="C21" s="144"/>
      <c r="D21" s="143"/>
      <c r="E21" s="143"/>
      <c r="F21" s="145">
        <f>SUM(F15:F20)</f>
        <v>8253</v>
      </c>
      <c r="G21" s="144"/>
      <c r="H21" s="146"/>
      <c r="I21" s="159"/>
      <c r="J21" s="159"/>
      <c r="K21" s="161"/>
      <c r="L21" s="173"/>
      <c r="M21" s="173"/>
    </row>
    <row r="22" s="141" customFormat="1" customHeight="1" spans="1:13">
      <c r="A22" s="142" t="s">
        <v>13</v>
      </c>
      <c r="B22" s="143">
        <v>268694</v>
      </c>
      <c r="C22" s="144" t="s">
        <v>99</v>
      </c>
      <c r="D22" s="143" t="s">
        <v>100</v>
      </c>
      <c r="E22" s="143" t="s">
        <v>101</v>
      </c>
      <c r="F22" s="145">
        <v>2160</v>
      </c>
      <c r="G22" s="144" t="s">
        <v>82</v>
      </c>
      <c r="H22" s="146" t="s">
        <v>90</v>
      </c>
      <c r="I22" s="159">
        <v>1.4</v>
      </c>
      <c r="J22" s="159">
        <v>1.23</v>
      </c>
      <c r="K22" s="161" t="s">
        <v>84</v>
      </c>
      <c r="L22" s="173"/>
      <c r="M22" s="173"/>
    </row>
    <row r="23" s="141" customFormat="1" customHeight="1" spans="1:13">
      <c r="A23" s="142" t="s">
        <v>13</v>
      </c>
      <c r="B23" s="143">
        <v>268703</v>
      </c>
      <c r="C23" s="144" t="s">
        <v>99</v>
      </c>
      <c r="D23" s="143" t="s">
        <v>100</v>
      </c>
      <c r="E23" s="143" t="s">
        <v>101</v>
      </c>
      <c r="F23" s="145">
        <v>951</v>
      </c>
      <c r="G23" s="144" t="s">
        <v>82</v>
      </c>
      <c r="H23" s="146" t="s">
        <v>85</v>
      </c>
      <c r="I23" s="159">
        <v>1.4</v>
      </c>
      <c r="J23" s="159">
        <v>1.23</v>
      </c>
      <c r="K23" s="161" t="s">
        <v>84</v>
      </c>
      <c r="L23" s="173"/>
      <c r="M23" s="173"/>
    </row>
    <row r="24" s="141" customFormat="1" customHeight="1" spans="1:13">
      <c r="A24" s="148" t="s">
        <v>19</v>
      </c>
      <c r="B24" s="143">
        <v>268740</v>
      </c>
      <c r="C24" s="144" t="s">
        <v>99</v>
      </c>
      <c r="D24" s="143" t="s">
        <v>100</v>
      </c>
      <c r="E24" s="143" t="s">
        <v>101</v>
      </c>
      <c r="F24" s="145">
        <v>831</v>
      </c>
      <c r="G24" s="144" t="s">
        <v>82</v>
      </c>
      <c r="H24" s="146" t="s">
        <v>85</v>
      </c>
      <c r="I24" s="159">
        <v>1.4</v>
      </c>
      <c r="J24" s="159">
        <v>1.23</v>
      </c>
      <c r="K24" s="161" t="s">
        <v>84</v>
      </c>
      <c r="L24" s="173"/>
      <c r="M24" s="173"/>
    </row>
    <row r="25" s="141" customFormat="1" customHeight="1" spans="1:13">
      <c r="A25" s="142" t="s">
        <v>13</v>
      </c>
      <c r="B25" s="143">
        <v>268878</v>
      </c>
      <c r="C25" s="144" t="s">
        <v>102</v>
      </c>
      <c r="D25" s="143" t="s">
        <v>103</v>
      </c>
      <c r="E25" s="143" t="s">
        <v>101</v>
      </c>
      <c r="F25" s="145">
        <v>784</v>
      </c>
      <c r="G25" s="144" t="s">
        <v>82</v>
      </c>
      <c r="H25" s="146" t="s">
        <v>83</v>
      </c>
      <c r="I25" s="159">
        <v>1.47</v>
      </c>
      <c r="J25" s="159">
        <v>1.27</v>
      </c>
      <c r="K25" s="161" t="s">
        <v>84</v>
      </c>
      <c r="L25" s="173"/>
      <c r="M25" s="173"/>
    </row>
    <row r="26" s="141" customFormat="1" customHeight="1" spans="1:13">
      <c r="A26" s="142" t="s">
        <v>13</v>
      </c>
      <c r="B26" s="143">
        <v>268896</v>
      </c>
      <c r="C26" s="144" t="s">
        <v>102</v>
      </c>
      <c r="D26" s="143" t="s">
        <v>103</v>
      </c>
      <c r="E26" s="143" t="s">
        <v>101</v>
      </c>
      <c r="F26" s="145">
        <v>1225</v>
      </c>
      <c r="G26" s="144" t="s">
        <v>82</v>
      </c>
      <c r="H26" s="146" t="s">
        <v>85</v>
      </c>
      <c r="I26" s="159">
        <v>1.47</v>
      </c>
      <c r="J26" s="159">
        <v>1.27</v>
      </c>
      <c r="K26" s="161" t="s">
        <v>84</v>
      </c>
      <c r="L26" s="173"/>
      <c r="M26" s="173"/>
    </row>
    <row r="27" s="141" customFormat="1" customHeight="1" spans="1:13">
      <c r="A27" s="148" t="s">
        <v>19</v>
      </c>
      <c r="B27" s="146">
        <v>268997</v>
      </c>
      <c r="C27" s="144" t="s">
        <v>102</v>
      </c>
      <c r="D27" s="143" t="s">
        <v>103</v>
      </c>
      <c r="E27" s="143" t="s">
        <v>101</v>
      </c>
      <c r="F27" s="145">
        <v>601</v>
      </c>
      <c r="G27" s="144" t="s">
        <v>82</v>
      </c>
      <c r="H27" s="146" t="s">
        <v>85</v>
      </c>
      <c r="I27" s="159">
        <v>1.47</v>
      </c>
      <c r="J27" s="159">
        <v>1.27</v>
      </c>
      <c r="K27" s="161" t="s">
        <v>84</v>
      </c>
      <c r="L27" s="173"/>
      <c r="M27" s="173"/>
    </row>
    <row r="28" s="141" customFormat="1" customHeight="1" spans="1:13">
      <c r="A28" s="170"/>
      <c r="B28" s="143"/>
      <c r="C28" s="144"/>
      <c r="D28" s="143"/>
      <c r="E28" s="143"/>
      <c r="F28" s="145">
        <f>SUM(F22:F27)</f>
        <v>6552</v>
      </c>
      <c r="G28" s="144"/>
      <c r="H28" s="146"/>
      <c r="I28" s="159"/>
      <c r="J28" s="159"/>
      <c r="K28" s="161"/>
      <c r="L28" s="173"/>
      <c r="M28" s="173"/>
    </row>
    <row r="29" customHeight="1" spans="1:13">
      <c r="A29" s="142" t="s">
        <v>13</v>
      </c>
      <c r="B29" s="143">
        <v>268391</v>
      </c>
      <c r="C29" s="144" t="s">
        <v>104</v>
      </c>
      <c r="D29" s="143" t="s">
        <v>105</v>
      </c>
      <c r="E29" s="143" t="s">
        <v>47</v>
      </c>
      <c r="F29" s="145">
        <v>1519</v>
      </c>
      <c r="G29" s="144" t="s">
        <v>82</v>
      </c>
      <c r="H29" s="146" t="s">
        <v>83</v>
      </c>
      <c r="I29" s="159">
        <v>1.39</v>
      </c>
      <c r="J29" s="159">
        <v>1.22</v>
      </c>
      <c r="K29" s="161" t="s">
        <v>84</v>
      </c>
      <c r="L29" s="162"/>
      <c r="M29" s="162"/>
    </row>
    <row r="30" customHeight="1" spans="1:13">
      <c r="A30" s="142" t="s">
        <v>13</v>
      </c>
      <c r="B30" s="143">
        <v>268410</v>
      </c>
      <c r="C30" s="144" t="s">
        <v>104</v>
      </c>
      <c r="D30" s="143" t="s">
        <v>105</v>
      </c>
      <c r="E30" s="143" t="s">
        <v>47</v>
      </c>
      <c r="F30" s="145">
        <v>1470</v>
      </c>
      <c r="G30" s="144" t="s">
        <v>82</v>
      </c>
      <c r="H30" s="146" t="s">
        <v>85</v>
      </c>
      <c r="I30" s="159">
        <v>1.39</v>
      </c>
      <c r="J30" s="159">
        <v>1.22</v>
      </c>
      <c r="K30" s="161" t="s">
        <v>84</v>
      </c>
      <c r="L30" s="162"/>
      <c r="M30" s="162"/>
    </row>
    <row r="31" customHeight="1" spans="1:13">
      <c r="A31" s="148" t="s">
        <v>19</v>
      </c>
      <c r="B31" s="143">
        <v>268429</v>
      </c>
      <c r="C31" s="144" t="s">
        <v>104</v>
      </c>
      <c r="D31" s="143" t="s">
        <v>105</v>
      </c>
      <c r="E31" s="143" t="s">
        <v>47</v>
      </c>
      <c r="F31" s="145">
        <v>853</v>
      </c>
      <c r="G31" s="144" t="s">
        <v>82</v>
      </c>
      <c r="H31" s="146" t="s">
        <v>85</v>
      </c>
      <c r="I31" s="159">
        <v>1.39</v>
      </c>
      <c r="J31" s="159">
        <v>1.22</v>
      </c>
      <c r="K31" s="161" t="s">
        <v>84</v>
      </c>
      <c r="L31" s="162"/>
      <c r="M31" s="162"/>
    </row>
    <row r="32" s="141" customFormat="1" customHeight="1" spans="1:13">
      <c r="A32" s="142" t="s">
        <v>13</v>
      </c>
      <c r="B32" s="143">
        <v>268777</v>
      </c>
      <c r="C32" s="144" t="s">
        <v>106</v>
      </c>
      <c r="D32" s="143" t="s">
        <v>107</v>
      </c>
      <c r="E32" s="143" t="s">
        <v>47</v>
      </c>
      <c r="F32" s="145">
        <v>1224</v>
      </c>
      <c r="G32" s="144" t="s">
        <v>82</v>
      </c>
      <c r="H32" s="146" t="s">
        <v>90</v>
      </c>
      <c r="I32" s="159">
        <v>1.3</v>
      </c>
      <c r="J32" s="159">
        <v>1.13</v>
      </c>
      <c r="K32" s="161" t="s">
        <v>84</v>
      </c>
      <c r="L32" s="173"/>
      <c r="M32" s="173"/>
    </row>
    <row r="33" s="141" customFormat="1" customHeight="1" spans="1:13">
      <c r="A33" s="142" t="s">
        <v>13</v>
      </c>
      <c r="B33" s="143">
        <v>268795</v>
      </c>
      <c r="C33" s="144" t="s">
        <v>106</v>
      </c>
      <c r="D33" s="143" t="s">
        <v>107</v>
      </c>
      <c r="E33" s="143" t="s">
        <v>47</v>
      </c>
      <c r="F33" s="145">
        <v>518</v>
      </c>
      <c r="G33" s="144" t="s">
        <v>82</v>
      </c>
      <c r="H33" s="146" t="s">
        <v>85</v>
      </c>
      <c r="I33" s="159">
        <v>1.3</v>
      </c>
      <c r="J33" s="159">
        <v>1.13</v>
      </c>
      <c r="K33" s="161" t="s">
        <v>84</v>
      </c>
      <c r="L33" s="173"/>
      <c r="M33" s="173"/>
    </row>
    <row r="34" s="141" customFormat="1" customHeight="1" spans="1:13">
      <c r="A34" s="148" t="s">
        <v>19</v>
      </c>
      <c r="B34" s="143">
        <v>268804</v>
      </c>
      <c r="C34" s="144" t="s">
        <v>106</v>
      </c>
      <c r="D34" s="143" t="s">
        <v>107</v>
      </c>
      <c r="E34" s="143" t="s">
        <v>47</v>
      </c>
      <c r="F34" s="145">
        <v>464</v>
      </c>
      <c r="G34" s="144" t="s">
        <v>82</v>
      </c>
      <c r="H34" s="146" t="s">
        <v>85</v>
      </c>
      <c r="I34" s="159">
        <v>1.3</v>
      </c>
      <c r="J34" s="159">
        <v>1.13</v>
      </c>
      <c r="K34" s="161" t="s">
        <v>84</v>
      </c>
      <c r="L34" s="173"/>
      <c r="M34" s="173"/>
    </row>
    <row r="35" s="133" customFormat="1" customHeight="1" spans="1:13">
      <c r="A35" s="142" t="s">
        <v>13</v>
      </c>
      <c r="B35" s="149" t="s">
        <v>108</v>
      </c>
      <c r="C35" s="150">
        <v>9905</v>
      </c>
      <c r="D35" s="151" t="s">
        <v>109</v>
      </c>
      <c r="E35" s="150" t="s">
        <v>110</v>
      </c>
      <c r="F35" s="152">
        <v>2376</v>
      </c>
      <c r="G35" s="151" t="s">
        <v>82</v>
      </c>
      <c r="H35" s="150" t="s">
        <v>90</v>
      </c>
      <c r="I35" s="175">
        <v>1.54</v>
      </c>
      <c r="J35" s="176">
        <v>1.2</v>
      </c>
      <c r="K35" s="165" t="s">
        <v>84</v>
      </c>
      <c r="L35" s="166"/>
      <c r="M35" s="166"/>
    </row>
    <row r="36" s="133" customFormat="1" customHeight="1" spans="1:13">
      <c r="A36" s="142" t="s">
        <v>13</v>
      </c>
      <c r="B36" s="149" t="s">
        <v>111</v>
      </c>
      <c r="C36" s="151">
        <v>9905</v>
      </c>
      <c r="D36" s="151" t="s">
        <v>109</v>
      </c>
      <c r="E36" s="150" t="s">
        <v>110</v>
      </c>
      <c r="F36" s="152">
        <v>1023</v>
      </c>
      <c r="G36" s="153" t="s">
        <v>82</v>
      </c>
      <c r="H36" s="150" t="s">
        <v>85</v>
      </c>
      <c r="I36" s="175">
        <v>1.54</v>
      </c>
      <c r="J36" s="176">
        <v>1.2</v>
      </c>
      <c r="K36" s="165" t="s">
        <v>84</v>
      </c>
      <c r="L36" s="166"/>
      <c r="M36" s="166"/>
    </row>
    <row r="37" s="133" customFormat="1" customHeight="1" spans="1:13">
      <c r="A37" s="148" t="s">
        <v>19</v>
      </c>
      <c r="B37" s="149" t="s">
        <v>112</v>
      </c>
      <c r="C37" s="151">
        <v>9905</v>
      </c>
      <c r="D37" s="151" t="s">
        <v>109</v>
      </c>
      <c r="E37" s="150" t="s">
        <v>110</v>
      </c>
      <c r="F37" s="152">
        <v>273</v>
      </c>
      <c r="G37" s="151" t="s">
        <v>82</v>
      </c>
      <c r="H37" s="150" t="s">
        <v>85</v>
      </c>
      <c r="I37" s="174">
        <v>1.54</v>
      </c>
      <c r="J37" s="176">
        <v>1.2</v>
      </c>
      <c r="K37" s="165" t="s">
        <v>84</v>
      </c>
      <c r="L37" s="166"/>
      <c r="M37" s="166"/>
    </row>
    <row r="38" s="141" customFormat="1" customHeight="1" spans="1:13">
      <c r="A38" s="170"/>
      <c r="B38" s="143"/>
      <c r="C38" s="144"/>
      <c r="D38" s="143"/>
      <c r="E38" s="143"/>
      <c r="F38" s="145">
        <f>SUM(F29:F37)</f>
        <v>9720</v>
      </c>
      <c r="G38" s="144"/>
      <c r="H38" s="146"/>
      <c r="I38" s="159"/>
      <c r="J38" s="159"/>
      <c r="K38" s="161"/>
      <c r="L38" s="173"/>
      <c r="M38" s="173"/>
    </row>
    <row r="39" customHeight="1" spans="1:13">
      <c r="A39" s="142" t="s">
        <v>13</v>
      </c>
      <c r="B39" s="143">
        <v>268465</v>
      </c>
      <c r="C39" s="144" t="s">
        <v>113</v>
      </c>
      <c r="D39" s="143" t="s">
        <v>114</v>
      </c>
      <c r="E39" s="143" t="s">
        <v>47</v>
      </c>
      <c r="F39" s="145">
        <v>784</v>
      </c>
      <c r="G39" s="144" t="s">
        <v>82</v>
      </c>
      <c r="H39" s="146" t="s">
        <v>83</v>
      </c>
      <c r="I39" s="159">
        <v>1.39</v>
      </c>
      <c r="J39" s="159">
        <v>1.22</v>
      </c>
      <c r="K39" s="161" t="s">
        <v>84</v>
      </c>
      <c r="L39" s="162"/>
      <c r="M39" s="162"/>
    </row>
    <row r="40" customHeight="1" spans="1:13">
      <c r="A40" s="142" t="s">
        <v>13</v>
      </c>
      <c r="B40" s="143">
        <v>268474</v>
      </c>
      <c r="C40" s="144" t="s">
        <v>113</v>
      </c>
      <c r="D40" s="143" t="s">
        <v>114</v>
      </c>
      <c r="E40" s="143" t="s">
        <v>47</v>
      </c>
      <c r="F40" s="145">
        <v>812</v>
      </c>
      <c r="G40" s="144" t="s">
        <v>82</v>
      </c>
      <c r="H40" s="146" t="s">
        <v>85</v>
      </c>
      <c r="I40" s="159">
        <v>1.39</v>
      </c>
      <c r="J40" s="159">
        <v>1.22</v>
      </c>
      <c r="K40" s="161" t="s">
        <v>84</v>
      </c>
      <c r="L40" s="173"/>
      <c r="M40" s="173"/>
    </row>
    <row r="41" customHeight="1" spans="1:13">
      <c r="A41" s="148" t="s">
        <v>19</v>
      </c>
      <c r="B41" s="143">
        <v>268483</v>
      </c>
      <c r="C41" s="144" t="s">
        <v>113</v>
      </c>
      <c r="D41" s="143" t="s">
        <v>114</v>
      </c>
      <c r="E41" s="143" t="s">
        <v>47</v>
      </c>
      <c r="F41" s="145">
        <v>455</v>
      </c>
      <c r="G41" s="144" t="s">
        <v>82</v>
      </c>
      <c r="H41" s="146" t="s">
        <v>85</v>
      </c>
      <c r="I41" s="159">
        <v>1.39</v>
      </c>
      <c r="J41" s="159">
        <v>1.22</v>
      </c>
      <c r="K41" s="161" t="s">
        <v>84</v>
      </c>
      <c r="L41" s="173"/>
      <c r="M41" s="173"/>
    </row>
    <row r="42" s="141" customFormat="1" customHeight="1" spans="1:13">
      <c r="A42" s="142" t="s">
        <v>13</v>
      </c>
      <c r="B42" s="143">
        <v>269033</v>
      </c>
      <c r="C42" s="144" t="s">
        <v>115</v>
      </c>
      <c r="D42" s="143" t="s">
        <v>116</v>
      </c>
      <c r="E42" s="143" t="s">
        <v>47</v>
      </c>
      <c r="F42" s="145">
        <v>540</v>
      </c>
      <c r="G42" s="144" t="s">
        <v>82</v>
      </c>
      <c r="H42" s="146" t="s">
        <v>90</v>
      </c>
      <c r="I42" s="159">
        <v>1.2</v>
      </c>
      <c r="J42" s="159">
        <v>0.99</v>
      </c>
      <c r="K42" s="161" t="s">
        <v>84</v>
      </c>
      <c r="L42" s="173"/>
      <c r="M42" s="173"/>
    </row>
    <row r="43" s="141" customFormat="1" customHeight="1" spans="1:13">
      <c r="A43" s="142" t="s">
        <v>13</v>
      </c>
      <c r="B43" s="143">
        <v>269042</v>
      </c>
      <c r="C43" s="144" t="s">
        <v>115</v>
      </c>
      <c r="D43" s="143" t="s">
        <v>116</v>
      </c>
      <c r="E43" s="143" t="s">
        <v>47</v>
      </c>
      <c r="F43" s="145">
        <v>384</v>
      </c>
      <c r="G43" s="144" t="s">
        <v>82</v>
      </c>
      <c r="H43" s="146" t="s">
        <v>85</v>
      </c>
      <c r="I43" s="159">
        <v>1.2</v>
      </c>
      <c r="J43" s="159">
        <v>0.99</v>
      </c>
      <c r="K43" s="161" t="s">
        <v>84</v>
      </c>
      <c r="L43" s="173"/>
      <c r="M43" s="173"/>
    </row>
    <row r="44" s="141" customFormat="1" customHeight="1" spans="1:13">
      <c r="A44" s="148" t="s">
        <v>19</v>
      </c>
      <c r="B44" s="143">
        <v>269051</v>
      </c>
      <c r="C44" s="144" t="s">
        <v>115</v>
      </c>
      <c r="D44" s="143" t="s">
        <v>116</v>
      </c>
      <c r="E44" s="143" t="s">
        <v>47</v>
      </c>
      <c r="F44" s="145">
        <v>729</v>
      </c>
      <c r="G44" s="144" t="s">
        <v>82</v>
      </c>
      <c r="H44" s="146" t="s">
        <v>85</v>
      </c>
      <c r="I44" s="159">
        <v>1.2</v>
      </c>
      <c r="J44" s="159">
        <v>0.99</v>
      </c>
      <c r="K44" s="161" t="s">
        <v>84</v>
      </c>
      <c r="L44" s="173"/>
      <c r="M44" s="173"/>
    </row>
    <row r="45" s="141" customFormat="1" customHeight="1" spans="1:13">
      <c r="A45" s="170"/>
      <c r="B45" s="143"/>
      <c r="C45" s="144"/>
      <c r="D45" s="143"/>
      <c r="E45" s="143"/>
      <c r="F45" s="145">
        <f>SUM(F39:F44)</f>
        <v>3704</v>
      </c>
      <c r="G45" s="144"/>
      <c r="H45" s="146"/>
      <c r="I45" s="159"/>
      <c r="J45" s="159"/>
      <c r="K45" s="161"/>
      <c r="L45" s="173"/>
      <c r="M45" s="173"/>
    </row>
    <row r="46" s="141" customFormat="1" customHeight="1" spans="1:13">
      <c r="A46" s="142" t="s">
        <v>13</v>
      </c>
      <c r="B46" s="143">
        <v>268566</v>
      </c>
      <c r="C46" s="144" t="s">
        <v>117</v>
      </c>
      <c r="D46" s="143" t="s">
        <v>118</v>
      </c>
      <c r="E46" s="143" t="s">
        <v>119</v>
      </c>
      <c r="F46" s="145">
        <v>980</v>
      </c>
      <c r="G46" s="144" t="s">
        <v>82</v>
      </c>
      <c r="H46" s="146" t="s">
        <v>83</v>
      </c>
      <c r="I46" s="159">
        <v>1.3</v>
      </c>
      <c r="J46" s="159">
        <v>1.13</v>
      </c>
      <c r="K46" s="161" t="s">
        <v>84</v>
      </c>
      <c r="L46" s="173"/>
      <c r="M46" s="173"/>
    </row>
    <row r="47" s="141" customFormat="1" customHeight="1" spans="1:13">
      <c r="A47" s="142" t="s">
        <v>13</v>
      </c>
      <c r="B47" s="143">
        <v>268575</v>
      </c>
      <c r="C47" s="144" t="s">
        <v>117</v>
      </c>
      <c r="D47" s="143" t="s">
        <v>118</v>
      </c>
      <c r="E47" s="143" t="s">
        <v>119</v>
      </c>
      <c r="F47" s="145">
        <v>1026</v>
      </c>
      <c r="G47" s="144" t="s">
        <v>82</v>
      </c>
      <c r="H47" s="146" t="s">
        <v>85</v>
      </c>
      <c r="I47" s="159">
        <v>1.3</v>
      </c>
      <c r="J47" s="159">
        <v>1.13</v>
      </c>
      <c r="K47" s="161" t="s">
        <v>84</v>
      </c>
      <c r="L47" s="173"/>
      <c r="M47" s="173"/>
    </row>
    <row r="48" s="141" customFormat="1" customHeight="1" spans="1:14">
      <c r="A48" s="148" t="s">
        <v>19</v>
      </c>
      <c r="B48" s="143">
        <v>268584</v>
      </c>
      <c r="C48" s="144" t="s">
        <v>117</v>
      </c>
      <c r="D48" s="143" t="s">
        <v>118</v>
      </c>
      <c r="E48" s="143" t="s">
        <v>119</v>
      </c>
      <c r="F48" s="145">
        <v>461</v>
      </c>
      <c r="G48" s="144" t="s">
        <v>82</v>
      </c>
      <c r="H48" s="146" t="s">
        <v>85</v>
      </c>
      <c r="I48" s="159">
        <v>1.3</v>
      </c>
      <c r="J48" s="159">
        <v>1.13</v>
      </c>
      <c r="K48" s="161" t="s">
        <v>84</v>
      </c>
      <c r="L48" s="173"/>
      <c r="M48" s="173"/>
      <c r="N48" s="141" t="s">
        <v>120</v>
      </c>
    </row>
    <row r="49" s="133" customFormat="1" customHeight="1" spans="1:14">
      <c r="A49" s="142" t="s">
        <v>13</v>
      </c>
      <c r="B49" s="171" t="s">
        <v>121</v>
      </c>
      <c r="C49" s="151">
        <v>9906</v>
      </c>
      <c r="D49" s="151" t="s">
        <v>122</v>
      </c>
      <c r="E49" s="172" t="s">
        <v>119</v>
      </c>
      <c r="F49" s="152">
        <v>441</v>
      </c>
      <c r="G49" s="151" t="s">
        <v>82</v>
      </c>
      <c r="H49" s="150" t="s">
        <v>83</v>
      </c>
      <c r="I49" s="167">
        <v>1.38</v>
      </c>
      <c r="J49" s="163">
        <v>1.21</v>
      </c>
      <c r="K49" s="165" t="s">
        <v>84</v>
      </c>
      <c r="L49" s="166"/>
      <c r="M49" s="166"/>
      <c r="N49" s="133" t="s">
        <v>123</v>
      </c>
    </row>
    <row r="50" s="133" customFormat="1" customHeight="1" spans="1:14">
      <c r="A50" s="142" t="s">
        <v>13</v>
      </c>
      <c r="B50" s="171" t="s">
        <v>124</v>
      </c>
      <c r="C50" s="151">
        <v>9906</v>
      </c>
      <c r="D50" s="151" t="s">
        <v>122</v>
      </c>
      <c r="E50" s="172" t="s">
        <v>119</v>
      </c>
      <c r="F50" s="152">
        <v>623</v>
      </c>
      <c r="G50" s="151" t="s">
        <v>82</v>
      </c>
      <c r="H50" s="150" t="s">
        <v>85</v>
      </c>
      <c r="I50" s="163">
        <v>1.38</v>
      </c>
      <c r="J50" s="163">
        <v>1.21</v>
      </c>
      <c r="K50" s="165" t="s">
        <v>84</v>
      </c>
      <c r="L50" s="166"/>
      <c r="M50" s="166"/>
      <c r="N50" s="133" t="s">
        <v>125</v>
      </c>
    </row>
    <row r="51" s="133" customFormat="1" customHeight="1" spans="1:14">
      <c r="A51" s="148" t="s">
        <v>19</v>
      </c>
      <c r="B51" s="171" t="s">
        <v>126</v>
      </c>
      <c r="C51" s="151">
        <v>9906</v>
      </c>
      <c r="D51" s="151" t="s">
        <v>122</v>
      </c>
      <c r="E51" s="172" t="s">
        <v>119</v>
      </c>
      <c r="F51" s="152">
        <v>416</v>
      </c>
      <c r="G51" s="151" t="s">
        <v>82</v>
      </c>
      <c r="H51" s="150" t="s">
        <v>85</v>
      </c>
      <c r="I51" s="163">
        <v>1.38</v>
      </c>
      <c r="J51" s="163">
        <v>1.21</v>
      </c>
      <c r="K51" s="165" t="s">
        <v>84</v>
      </c>
      <c r="L51" s="166"/>
      <c r="M51" s="166"/>
      <c r="N51" s="133" t="s">
        <v>127</v>
      </c>
    </row>
    <row r="52" customHeight="1" spans="6:6">
      <c r="F52" s="135">
        <f>SUM(F46:F51)</f>
        <v>3947</v>
      </c>
    </row>
    <row r="54" customHeight="1" spans="5:6">
      <c r="E54" s="134" t="s">
        <v>41</v>
      </c>
      <c r="F54" s="135">
        <f>F14+F21+F28+F38+F45+F52</f>
        <v>44695</v>
      </c>
    </row>
    <row r="55" customHeight="1" spans="10:11">
      <c r="J55" s="177" t="s">
        <v>42</v>
      </c>
      <c r="K55" s="139" t="s">
        <v>69</v>
      </c>
    </row>
  </sheetData>
  <hyperlinks>
    <hyperlink ref="A13" r:id="rId2" display="HOTLINE-S@H"/>
    <hyperlink ref="A4" r:id="rId2" display="HOTLINE-S@H"/>
    <hyperlink ref="A7" r:id="rId2" display="HOTLINE-S@H"/>
    <hyperlink ref="A10" r:id="rId2" display="HOTLINE-S@H"/>
    <hyperlink ref="A17" r:id="rId2" display="HOTLINE-S@H"/>
    <hyperlink ref="A20" r:id="rId2" display="HOTLINE-S@H"/>
    <hyperlink ref="A24" r:id="rId2" display="HOTLINE-S@H"/>
    <hyperlink ref="A27" r:id="rId2" display="HOTLINE-S@H"/>
    <hyperlink ref="A31" r:id="rId2" display="HOTLINE-S@H"/>
    <hyperlink ref="A34" r:id="rId2" display="HOTLINE-S@H"/>
    <hyperlink ref="A37" r:id="rId2" display="HOTLINE-S@H"/>
    <hyperlink ref="A41" r:id="rId2" display="HOTLINE-S@H"/>
    <hyperlink ref="A44" r:id="rId2" display="HOTLINE-S@H"/>
    <hyperlink ref="A48" r:id="rId2" display="HOTLINE-S@H"/>
    <hyperlink ref="A51" r:id="rId2" display="HOTLINE-S@H"/>
  </hyperlinks>
  <printOptions horizontalCentered="1"/>
  <pageMargins left="0.707638888888889" right="0.707638888888889" top="0.786805555555556" bottom="0" header="0.313888888888889" footer="0.313888888888889"/>
  <pageSetup paperSize="9" scale="50" orientation="landscape" horizontalDpi="200" verticalDpi="30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9"/>
  <sheetViews>
    <sheetView zoomScale="75" zoomScaleNormal="75" workbookViewId="0">
      <selection activeCell="G18" sqref="G18"/>
    </sheetView>
  </sheetViews>
  <sheetFormatPr defaultColWidth="9" defaultRowHeight="16.5" customHeight="1"/>
  <cols>
    <col min="1" max="1" width="18.8583333333333" style="134" customWidth="1"/>
    <col min="2" max="2" width="10.8583333333333" style="134" customWidth="1"/>
    <col min="3" max="3" width="9.56666666666667" style="134" customWidth="1"/>
    <col min="4" max="4" width="38.5666666666667" style="134" customWidth="1"/>
    <col min="5" max="5" width="25.425" style="134" customWidth="1"/>
    <col min="6" max="6" width="10.425" style="135" customWidth="1"/>
    <col min="7" max="7" width="29.8583333333333" style="136" customWidth="1"/>
    <col min="8" max="8" width="16.5666666666667" style="134" customWidth="1"/>
    <col min="9" max="9" width="13.5666666666667" style="137" customWidth="1"/>
    <col min="10" max="11" width="13.5666666666667" style="138" customWidth="1"/>
    <col min="12" max="12" width="13.5666666666667" style="139" customWidth="1"/>
    <col min="13" max="14" width="12.5666666666667" style="140" customWidth="1"/>
    <col min="15" max="16384" width="9" style="141"/>
  </cols>
  <sheetData>
    <row r="1" s="76" customFormat="1" customHeight="1" spans="1:14">
      <c r="A1" s="78" t="s">
        <v>0</v>
      </c>
      <c r="B1" s="79" t="s">
        <v>1</v>
      </c>
      <c r="C1" s="79" t="s">
        <v>2</v>
      </c>
      <c r="D1" s="78" t="s">
        <v>3</v>
      </c>
      <c r="E1" s="78" t="s">
        <v>77</v>
      </c>
      <c r="F1" s="80" t="s">
        <v>5</v>
      </c>
      <c r="G1" s="79" t="s">
        <v>6</v>
      </c>
      <c r="H1" s="78" t="s">
        <v>7</v>
      </c>
      <c r="I1" s="95" t="s">
        <v>78</v>
      </c>
      <c r="J1" s="158" t="s">
        <v>9</v>
      </c>
      <c r="K1" s="158" t="s">
        <v>45</v>
      </c>
      <c r="L1" s="96" t="s">
        <v>10</v>
      </c>
      <c r="M1" s="97" t="s">
        <v>11</v>
      </c>
      <c r="N1" s="97" t="s">
        <v>12</v>
      </c>
    </row>
    <row r="2" customHeight="1" spans="1:14">
      <c r="A2" s="142" t="s">
        <v>13</v>
      </c>
      <c r="B2" s="143">
        <v>269327</v>
      </c>
      <c r="C2" s="144" t="s">
        <v>128</v>
      </c>
      <c r="D2" s="143" t="s">
        <v>129</v>
      </c>
      <c r="E2" s="143" t="s">
        <v>51</v>
      </c>
      <c r="F2" s="145">
        <v>396</v>
      </c>
      <c r="G2" s="144" t="s">
        <v>130</v>
      </c>
      <c r="H2" s="146" t="s">
        <v>90</v>
      </c>
      <c r="I2" s="159">
        <v>2.03</v>
      </c>
      <c r="J2" s="160">
        <v>1.5</v>
      </c>
      <c r="K2" s="160"/>
      <c r="L2" s="161" t="s">
        <v>84</v>
      </c>
      <c r="M2" s="162"/>
      <c r="N2" s="162"/>
    </row>
    <row r="3" customHeight="1" spans="1:14">
      <c r="A3" s="142" t="s">
        <v>13</v>
      </c>
      <c r="B3" s="143">
        <v>269336</v>
      </c>
      <c r="C3" s="144" t="s">
        <v>128</v>
      </c>
      <c r="D3" s="143" t="s">
        <v>129</v>
      </c>
      <c r="E3" s="143" t="s">
        <v>51</v>
      </c>
      <c r="F3" s="147">
        <v>216</v>
      </c>
      <c r="G3" s="144" t="s">
        <v>130</v>
      </c>
      <c r="H3" s="146" t="s">
        <v>85</v>
      </c>
      <c r="I3" s="159">
        <v>2.03</v>
      </c>
      <c r="J3" s="160">
        <v>1.5</v>
      </c>
      <c r="K3" s="160"/>
      <c r="L3" s="161" t="s">
        <v>84</v>
      </c>
      <c r="M3" s="162"/>
      <c r="N3" s="162"/>
    </row>
    <row r="4" customHeight="1" spans="1:14">
      <c r="A4" s="148" t="s">
        <v>19</v>
      </c>
      <c r="B4" s="143" t="s">
        <v>131</v>
      </c>
      <c r="C4" s="144" t="s">
        <v>128</v>
      </c>
      <c r="D4" s="143" t="s">
        <v>129</v>
      </c>
      <c r="E4" s="143" t="s">
        <v>51</v>
      </c>
      <c r="F4" s="147">
        <v>135</v>
      </c>
      <c r="G4" s="144" t="s">
        <v>130</v>
      </c>
      <c r="H4" s="146" t="s">
        <v>85</v>
      </c>
      <c r="I4" s="159">
        <v>2.03</v>
      </c>
      <c r="J4" s="160">
        <v>1.5</v>
      </c>
      <c r="K4" s="160"/>
      <c r="L4" s="161" t="s">
        <v>84</v>
      </c>
      <c r="M4" s="162"/>
      <c r="N4" s="162"/>
    </row>
    <row r="5" s="26" customFormat="1" customHeight="1" spans="1:14">
      <c r="A5" s="148"/>
      <c r="B5" s="143"/>
      <c r="C5" s="144"/>
      <c r="D5" s="143"/>
      <c r="E5" s="143"/>
      <c r="F5" s="147">
        <f>SUM(F2:F4)</f>
        <v>747</v>
      </c>
      <c r="G5" s="144"/>
      <c r="H5" s="146"/>
      <c r="I5" s="159"/>
      <c r="J5" s="160"/>
      <c r="K5" s="160"/>
      <c r="L5" s="161"/>
      <c r="M5" s="162"/>
      <c r="N5" s="162"/>
    </row>
    <row r="6" s="133" customFormat="1" customHeight="1" spans="1:14">
      <c r="A6" s="142" t="s">
        <v>13</v>
      </c>
      <c r="B6" s="149" t="s">
        <v>132</v>
      </c>
      <c r="C6" s="150">
        <v>9907</v>
      </c>
      <c r="D6" s="151" t="s">
        <v>133</v>
      </c>
      <c r="E6" s="150" t="s">
        <v>134</v>
      </c>
      <c r="F6" s="152">
        <v>1332</v>
      </c>
      <c r="G6" s="153" t="s">
        <v>130</v>
      </c>
      <c r="H6" s="150" t="s">
        <v>90</v>
      </c>
      <c r="I6" s="163">
        <v>1.93</v>
      </c>
      <c r="J6" s="164">
        <v>1.43</v>
      </c>
      <c r="K6" s="164"/>
      <c r="L6" s="165" t="s">
        <v>84</v>
      </c>
      <c r="M6" s="166"/>
      <c r="N6" s="166"/>
    </row>
    <row r="7" s="133" customFormat="1" customHeight="1" spans="1:14">
      <c r="A7" s="142" t="s">
        <v>13</v>
      </c>
      <c r="B7" s="149" t="s">
        <v>135</v>
      </c>
      <c r="C7" s="150">
        <v>9907</v>
      </c>
      <c r="D7" s="151" t="s">
        <v>133</v>
      </c>
      <c r="E7" s="150" t="s">
        <v>134</v>
      </c>
      <c r="F7" s="152">
        <v>739</v>
      </c>
      <c r="G7" s="151" t="s">
        <v>130</v>
      </c>
      <c r="H7" s="150" t="s">
        <v>85</v>
      </c>
      <c r="I7" s="163">
        <v>1.93</v>
      </c>
      <c r="J7" s="164">
        <v>1.43</v>
      </c>
      <c r="K7" s="164"/>
      <c r="L7" s="165" t="s">
        <v>84</v>
      </c>
      <c r="M7" s="166"/>
      <c r="N7" s="166"/>
    </row>
    <row r="8" s="133" customFormat="1" customHeight="1" spans="1:14">
      <c r="A8" s="148" t="s">
        <v>19</v>
      </c>
      <c r="B8" s="149" t="s">
        <v>136</v>
      </c>
      <c r="C8" s="151">
        <v>9907</v>
      </c>
      <c r="D8" s="151" t="s">
        <v>133</v>
      </c>
      <c r="E8" s="150" t="s">
        <v>134</v>
      </c>
      <c r="F8" s="152">
        <v>171</v>
      </c>
      <c r="G8" s="153" t="s">
        <v>130</v>
      </c>
      <c r="H8" s="150" t="s">
        <v>85</v>
      </c>
      <c r="I8" s="167">
        <v>1.93</v>
      </c>
      <c r="J8" s="164">
        <v>1.43</v>
      </c>
      <c r="K8" s="164"/>
      <c r="L8" s="165" t="s">
        <v>84</v>
      </c>
      <c r="M8" s="166"/>
      <c r="N8" s="166"/>
    </row>
    <row r="9" s="133" customFormat="1" customHeight="1" spans="1:14">
      <c r="A9" s="148"/>
      <c r="B9" s="149"/>
      <c r="C9" s="150"/>
      <c r="D9" s="151"/>
      <c r="E9" s="150"/>
      <c r="F9" s="152">
        <f>SUM(F6:F8)</f>
        <v>2242</v>
      </c>
      <c r="G9" s="153"/>
      <c r="H9" s="150"/>
      <c r="I9" s="163"/>
      <c r="J9" s="164"/>
      <c r="K9" s="164"/>
      <c r="L9" s="165"/>
      <c r="M9" s="166"/>
      <c r="N9" s="166"/>
    </row>
    <row r="10" s="133" customFormat="1" customHeight="1" spans="1:14">
      <c r="A10" s="142" t="s">
        <v>13</v>
      </c>
      <c r="B10" s="149" t="s">
        <v>137</v>
      </c>
      <c r="C10" s="150">
        <v>9908</v>
      </c>
      <c r="D10" s="151" t="s">
        <v>138</v>
      </c>
      <c r="E10" s="150" t="s">
        <v>139</v>
      </c>
      <c r="F10" s="151">
        <v>900</v>
      </c>
      <c r="G10" s="151" t="s">
        <v>130</v>
      </c>
      <c r="H10" s="150" t="s">
        <v>90</v>
      </c>
      <c r="I10" s="167">
        <v>1.98</v>
      </c>
      <c r="J10" s="164">
        <v>1.46</v>
      </c>
      <c r="K10" s="164"/>
      <c r="L10" s="165" t="s">
        <v>84</v>
      </c>
      <c r="M10" s="166"/>
      <c r="N10" s="166"/>
    </row>
    <row r="11" s="133" customFormat="1" customHeight="1" spans="1:14">
      <c r="A11" s="142" t="s">
        <v>13</v>
      </c>
      <c r="B11" s="149" t="s">
        <v>140</v>
      </c>
      <c r="C11" s="151">
        <v>9908</v>
      </c>
      <c r="D11" s="151" t="s">
        <v>138</v>
      </c>
      <c r="E11" s="150" t="s">
        <v>139</v>
      </c>
      <c r="F11" s="152">
        <v>498</v>
      </c>
      <c r="G11" s="150" t="s">
        <v>130</v>
      </c>
      <c r="H11" s="150" t="s">
        <v>85</v>
      </c>
      <c r="I11" s="167">
        <v>1.98</v>
      </c>
      <c r="J11" s="164">
        <v>1.46</v>
      </c>
      <c r="K11" s="164"/>
      <c r="L11" s="165" t="s">
        <v>84</v>
      </c>
      <c r="M11" s="166"/>
      <c r="N11" s="166"/>
    </row>
    <row r="12" s="133" customFormat="1" customHeight="1" spans="1:14">
      <c r="A12" s="148" t="s">
        <v>19</v>
      </c>
      <c r="B12" s="149" t="s">
        <v>141</v>
      </c>
      <c r="C12" s="151">
        <v>9908</v>
      </c>
      <c r="D12" s="151" t="s">
        <v>138</v>
      </c>
      <c r="E12" s="150" t="s">
        <v>139</v>
      </c>
      <c r="F12" s="152">
        <v>117</v>
      </c>
      <c r="G12" s="153" t="s">
        <v>130</v>
      </c>
      <c r="H12" s="150" t="s">
        <v>85</v>
      </c>
      <c r="I12" s="163">
        <v>1.98</v>
      </c>
      <c r="J12" s="164">
        <v>1.46</v>
      </c>
      <c r="K12" s="164"/>
      <c r="L12" s="165" t="s">
        <v>84</v>
      </c>
      <c r="M12" s="166"/>
      <c r="N12" s="166"/>
    </row>
    <row r="13" s="133" customFormat="1" customHeight="1" spans="1:14">
      <c r="A13" s="148"/>
      <c r="B13" s="149"/>
      <c r="C13" s="150"/>
      <c r="D13" s="151"/>
      <c r="E13" s="150"/>
      <c r="F13" s="152">
        <f>SUM(F10:F12)</f>
        <v>1515</v>
      </c>
      <c r="G13" s="153"/>
      <c r="H13" s="150"/>
      <c r="I13" s="163"/>
      <c r="J13" s="164"/>
      <c r="K13" s="164"/>
      <c r="L13" s="165"/>
      <c r="M13" s="166"/>
      <c r="N13" s="166"/>
    </row>
    <row r="14" s="133" customFormat="1" customHeight="1" spans="1:14">
      <c r="A14" s="142" t="s">
        <v>13</v>
      </c>
      <c r="B14" s="149" t="s">
        <v>142</v>
      </c>
      <c r="C14" s="150">
        <v>9909</v>
      </c>
      <c r="D14" s="151" t="s">
        <v>143</v>
      </c>
      <c r="E14" s="150" t="s">
        <v>110</v>
      </c>
      <c r="F14" s="152">
        <v>828</v>
      </c>
      <c r="G14" s="151" t="s">
        <v>130</v>
      </c>
      <c r="H14" s="150" t="s">
        <v>90</v>
      </c>
      <c r="I14" s="167">
        <v>1.98</v>
      </c>
      <c r="J14" s="164">
        <v>1.46</v>
      </c>
      <c r="K14" s="164"/>
      <c r="L14" s="165" t="s">
        <v>84</v>
      </c>
      <c r="M14" s="166"/>
      <c r="N14" s="166"/>
    </row>
    <row r="15" s="133" customFormat="1" customHeight="1" spans="1:14">
      <c r="A15" s="142" t="s">
        <v>13</v>
      </c>
      <c r="B15" s="149" t="s">
        <v>144</v>
      </c>
      <c r="C15" s="151">
        <v>9909</v>
      </c>
      <c r="D15" s="151" t="s">
        <v>143</v>
      </c>
      <c r="E15" s="150" t="s">
        <v>110</v>
      </c>
      <c r="F15" s="152">
        <v>420</v>
      </c>
      <c r="G15" s="151" t="s">
        <v>130</v>
      </c>
      <c r="H15" s="150" t="s">
        <v>85</v>
      </c>
      <c r="I15" s="167">
        <v>1.98</v>
      </c>
      <c r="J15" s="164">
        <v>1.46</v>
      </c>
      <c r="K15" s="164"/>
      <c r="L15" s="165" t="s">
        <v>84</v>
      </c>
      <c r="M15" s="166"/>
      <c r="N15" s="166"/>
    </row>
    <row r="16" s="133" customFormat="1" customHeight="1" spans="1:14">
      <c r="A16" s="148" t="s">
        <v>19</v>
      </c>
      <c r="B16" s="149" t="s">
        <v>145</v>
      </c>
      <c r="C16" s="150">
        <v>9909</v>
      </c>
      <c r="D16" s="151" t="s">
        <v>143</v>
      </c>
      <c r="E16" s="150" t="s">
        <v>110</v>
      </c>
      <c r="F16" s="152">
        <v>104</v>
      </c>
      <c r="G16" s="151" t="s">
        <v>130</v>
      </c>
      <c r="H16" s="150" t="s">
        <v>85</v>
      </c>
      <c r="I16" s="167">
        <v>1.98</v>
      </c>
      <c r="J16" s="164">
        <v>1.46</v>
      </c>
      <c r="K16" s="164"/>
      <c r="L16" s="165" t="s">
        <v>84</v>
      </c>
      <c r="M16" s="166"/>
      <c r="N16" s="166"/>
    </row>
    <row r="17" customHeight="1" spans="1:6">
      <c r="A17" s="154"/>
      <c r="B17" s="155"/>
      <c r="D17" s="156"/>
      <c r="F17" s="135">
        <f>SUM(F14:F16)</f>
        <v>1352</v>
      </c>
    </row>
    <row r="19" customHeight="1" spans="5:12">
      <c r="E19" s="157" t="s">
        <v>41</v>
      </c>
      <c r="F19" s="135">
        <f>F5+F9+F13+F17</f>
        <v>5856</v>
      </c>
      <c r="K19" s="168" t="s">
        <v>42</v>
      </c>
      <c r="L19" s="139" t="s">
        <v>69</v>
      </c>
    </row>
  </sheetData>
  <hyperlinks>
    <hyperlink ref="A8" r:id="rId1" display="HOTLINE-S@H"/>
    <hyperlink ref="A12" r:id="rId1" display="HOTLINE-S@H"/>
    <hyperlink ref="A16" r:id="rId1" display="HOTLINE-S@H"/>
    <hyperlink ref="A4" r:id="rId1" display="HOTLINE-S@H"/>
  </hyperlinks>
  <printOptions horizontalCentered="1"/>
  <pageMargins left="0.707638888888889" right="0.707638888888889" top="0.786805555555556" bottom="0" header="0.313888888888889" footer="0.313888888888889"/>
  <pageSetup paperSize="9" scale="55" orientation="landscape" horizontalDpi="2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5"/>
  <sheetViews>
    <sheetView zoomScale="60" zoomScaleNormal="60" topLeftCell="A54" workbookViewId="0">
      <selection activeCell="Q83" sqref="A71:Q83"/>
    </sheetView>
  </sheetViews>
  <sheetFormatPr defaultColWidth="9" defaultRowHeight="15.75"/>
  <cols>
    <col min="1" max="1" width="18.7083333333333" style="26" customWidth="1"/>
    <col min="2" max="3" width="15.2833333333333" style="26" customWidth="1"/>
    <col min="4" max="4" width="9" style="26"/>
    <col min="5" max="5" width="16.425" style="26" customWidth="1"/>
    <col min="6" max="7" width="9" style="26"/>
    <col min="8" max="8" width="21" style="26" customWidth="1"/>
    <col min="9" max="9" width="12.5666666666667" style="107" customWidth="1"/>
    <col min="10" max="10" width="10.1416666666667" style="108" customWidth="1"/>
    <col min="11" max="11" width="12.7083333333333" style="26" customWidth="1"/>
    <col min="12" max="13" width="10.8583333333333" style="109" customWidth="1"/>
    <col min="14" max="16" width="15.5666666666667" style="26" customWidth="1"/>
    <col min="17" max="16384" width="9" style="26"/>
  </cols>
  <sheetData>
    <row r="1" s="25" customFormat="1" ht="31.5" customHeight="1" spans="1:16">
      <c r="A1" s="27" t="s">
        <v>0</v>
      </c>
      <c r="B1" s="28" t="s">
        <v>146</v>
      </c>
      <c r="C1" s="28" t="s">
        <v>1</v>
      </c>
      <c r="D1" s="27" t="s">
        <v>2</v>
      </c>
      <c r="E1" s="27" t="s">
        <v>3</v>
      </c>
      <c r="F1" s="27" t="s">
        <v>6</v>
      </c>
      <c r="G1" s="27" t="s">
        <v>54</v>
      </c>
      <c r="H1" s="29" t="s">
        <v>55</v>
      </c>
      <c r="I1" s="29" t="s">
        <v>56</v>
      </c>
      <c r="J1" s="36" t="s">
        <v>57</v>
      </c>
      <c r="K1" s="27" t="s">
        <v>7</v>
      </c>
      <c r="L1" s="37" t="s">
        <v>8</v>
      </c>
      <c r="M1" s="37" t="s">
        <v>9</v>
      </c>
      <c r="N1" s="38" t="s">
        <v>10</v>
      </c>
      <c r="O1" s="39" t="s">
        <v>11</v>
      </c>
      <c r="P1" s="39" t="s">
        <v>12</v>
      </c>
    </row>
    <row r="2" s="106" customFormat="1" spans="1:16">
      <c r="A2" s="110" t="s">
        <v>13</v>
      </c>
      <c r="B2" s="32">
        <v>2013</v>
      </c>
      <c r="C2" s="32">
        <v>261618</v>
      </c>
      <c r="D2" s="32">
        <v>1603</v>
      </c>
      <c r="E2" s="32" t="s">
        <v>59</v>
      </c>
      <c r="F2" s="31" t="s">
        <v>16</v>
      </c>
      <c r="G2" s="32" t="s">
        <v>60</v>
      </c>
      <c r="H2" s="33" t="s">
        <v>61</v>
      </c>
      <c r="I2" s="117">
        <v>1722</v>
      </c>
      <c r="J2" s="32">
        <v>2860</v>
      </c>
      <c r="K2" s="41" t="s">
        <v>147</v>
      </c>
      <c r="L2" s="42">
        <v>1.39</v>
      </c>
      <c r="M2" s="43">
        <v>1.22</v>
      </c>
      <c r="N2" s="44">
        <v>43535</v>
      </c>
      <c r="O2" s="32"/>
      <c r="P2" s="32"/>
    </row>
    <row r="3" s="106" customFormat="1" spans="1:16">
      <c r="A3" s="110"/>
      <c r="B3" s="32"/>
      <c r="C3" s="32"/>
      <c r="D3" s="32"/>
      <c r="E3" s="32"/>
      <c r="F3" s="31"/>
      <c r="G3" s="32"/>
      <c r="H3" s="33" t="s">
        <v>63</v>
      </c>
      <c r="I3" s="117">
        <v>420</v>
      </c>
      <c r="J3" s="32"/>
      <c r="K3" s="41"/>
      <c r="L3" s="42"/>
      <c r="M3" s="45"/>
      <c r="N3" s="32"/>
      <c r="O3" s="32"/>
      <c r="P3" s="32"/>
    </row>
    <row r="4" s="106" customFormat="1" ht="15" customHeight="1" spans="1:16">
      <c r="A4" s="110"/>
      <c r="B4" s="32"/>
      <c r="C4" s="32"/>
      <c r="D4" s="32"/>
      <c r="E4" s="32"/>
      <c r="F4" s="31"/>
      <c r="G4" s="32"/>
      <c r="H4" s="33" t="s">
        <v>65</v>
      </c>
      <c r="I4" s="117">
        <v>718</v>
      </c>
      <c r="J4" s="32"/>
      <c r="K4" s="41"/>
      <c r="L4" s="42"/>
      <c r="M4" s="46"/>
      <c r="N4" s="32"/>
      <c r="O4" s="32"/>
      <c r="P4" s="32"/>
    </row>
    <row r="5" s="106" customFormat="1" spans="1:16">
      <c r="A5" s="111" t="s">
        <v>19</v>
      </c>
      <c r="B5" s="32">
        <v>2014</v>
      </c>
      <c r="C5" s="32">
        <v>254751</v>
      </c>
      <c r="D5" s="32">
        <v>1603</v>
      </c>
      <c r="E5" s="32" t="s">
        <v>59</v>
      </c>
      <c r="F5" s="31" t="s">
        <v>16</v>
      </c>
      <c r="G5" s="32" t="s">
        <v>60</v>
      </c>
      <c r="H5" s="33" t="s">
        <v>61</v>
      </c>
      <c r="I5" s="117">
        <v>685</v>
      </c>
      <c r="J5" s="32">
        <f>I5+I6+I7</f>
        <v>880</v>
      </c>
      <c r="K5" s="41" t="s">
        <v>147</v>
      </c>
      <c r="L5" s="42">
        <v>1.39</v>
      </c>
      <c r="M5" s="43">
        <v>1.22</v>
      </c>
      <c r="N5" s="44">
        <v>43535</v>
      </c>
      <c r="O5" s="32"/>
      <c r="P5" s="32"/>
    </row>
    <row r="6" s="106" customFormat="1" spans="1:16">
      <c r="A6" s="110"/>
      <c r="B6" s="32"/>
      <c r="C6" s="32"/>
      <c r="D6" s="32"/>
      <c r="E6" s="32"/>
      <c r="F6" s="31"/>
      <c r="G6" s="32"/>
      <c r="H6" s="33" t="s">
        <v>63</v>
      </c>
      <c r="I6" s="117">
        <v>91</v>
      </c>
      <c r="J6" s="32"/>
      <c r="K6" s="41"/>
      <c r="L6" s="42"/>
      <c r="M6" s="45"/>
      <c r="N6" s="32"/>
      <c r="O6" s="32"/>
      <c r="P6" s="32"/>
    </row>
    <row r="7" s="106" customFormat="1" spans="1:16">
      <c r="A7" s="110"/>
      <c r="B7" s="32"/>
      <c r="C7" s="32"/>
      <c r="D7" s="32"/>
      <c r="E7" s="32"/>
      <c r="F7" s="31"/>
      <c r="G7" s="32"/>
      <c r="H7" s="33" t="s">
        <v>65</v>
      </c>
      <c r="I7" s="117">
        <v>104</v>
      </c>
      <c r="J7" s="32"/>
      <c r="K7" s="41"/>
      <c r="L7" s="42"/>
      <c r="M7" s="46"/>
      <c r="N7" s="32"/>
      <c r="O7" s="32"/>
      <c r="P7" s="32"/>
    </row>
    <row r="8" s="106" customFormat="1" spans="1:16">
      <c r="A8" s="111" t="s">
        <v>19</v>
      </c>
      <c r="B8" s="32">
        <v>2015</v>
      </c>
      <c r="C8" s="32">
        <v>261672</v>
      </c>
      <c r="D8" s="32">
        <v>1603</v>
      </c>
      <c r="E8" s="32" t="s">
        <v>59</v>
      </c>
      <c r="F8" s="31" t="s">
        <v>16</v>
      </c>
      <c r="G8" s="32" t="s">
        <v>60</v>
      </c>
      <c r="H8" s="33" t="s">
        <v>61</v>
      </c>
      <c r="I8" s="117">
        <v>702</v>
      </c>
      <c r="J8" s="32">
        <f>I8+I9+I10</f>
        <v>901</v>
      </c>
      <c r="K8" s="41" t="s">
        <v>147</v>
      </c>
      <c r="L8" s="42">
        <v>1.39</v>
      </c>
      <c r="M8" s="43">
        <v>1.22</v>
      </c>
      <c r="N8" s="44">
        <v>43535</v>
      </c>
      <c r="O8" s="32"/>
      <c r="P8" s="32"/>
    </row>
    <row r="9" s="106" customFormat="1" spans="1:16">
      <c r="A9" s="110"/>
      <c r="B9" s="32"/>
      <c r="C9" s="32"/>
      <c r="D9" s="32"/>
      <c r="E9" s="32"/>
      <c r="F9" s="31"/>
      <c r="G9" s="32"/>
      <c r="H9" s="33" t="s">
        <v>63</v>
      </c>
      <c r="I9" s="117">
        <v>70</v>
      </c>
      <c r="J9" s="32"/>
      <c r="K9" s="41"/>
      <c r="L9" s="42"/>
      <c r="M9" s="45"/>
      <c r="N9" s="32"/>
      <c r="O9" s="32"/>
      <c r="P9" s="32"/>
    </row>
    <row r="10" s="106" customFormat="1" spans="1:16">
      <c r="A10" s="110"/>
      <c r="B10" s="32"/>
      <c r="C10" s="32"/>
      <c r="D10" s="32"/>
      <c r="E10" s="32"/>
      <c r="F10" s="31"/>
      <c r="G10" s="32"/>
      <c r="H10" s="33" t="s">
        <v>65</v>
      </c>
      <c r="I10" s="117">
        <v>129</v>
      </c>
      <c r="J10" s="32"/>
      <c r="K10" s="41"/>
      <c r="L10" s="42"/>
      <c r="M10" s="46"/>
      <c r="N10" s="32"/>
      <c r="O10" s="32"/>
      <c r="P10" s="32"/>
    </row>
    <row r="11" s="106" customFormat="1" spans="1:16">
      <c r="A11" s="110" t="s">
        <v>13</v>
      </c>
      <c r="B11" s="32">
        <v>2016</v>
      </c>
      <c r="C11" s="32">
        <v>261553</v>
      </c>
      <c r="D11" s="32">
        <v>1604</v>
      </c>
      <c r="E11" s="32" t="s">
        <v>67</v>
      </c>
      <c r="F11" s="31" t="s">
        <v>16</v>
      </c>
      <c r="G11" s="32" t="s">
        <v>60</v>
      </c>
      <c r="H11" s="33" t="s">
        <v>61</v>
      </c>
      <c r="I11" s="117">
        <v>1341</v>
      </c>
      <c r="J11" s="32">
        <f>I11+I12+I13</f>
        <v>2033</v>
      </c>
      <c r="K11" s="41" t="s">
        <v>147</v>
      </c>
      <c r="L11" s="42">
        <v>1.3</v>
      </c>
      <c r="M11" s="43">
        <v>1.13</v>
      </c>
      <c r="N11" s="44">
        <v>43535</v>
      </c>
      <c r="O11" s="32"/>
      <c r="P11" s="32"/>
    </row>
    <row r="12" s="106" customFormat="1" spans="1:16">
      <c r="A12" s="110"/>
      <c r="B12" s="32"/>
      <c r="C12" s="32"/>
      <c r="D12" s="32"/>
      <c r="E12" s="32"/>
      <c r="F12" s="31"/>
      <c r="G12" s="32"/>
      <c r="H12" s="33" t="s">
        <v>63</v>
      </c>
      <c r="I12" s="117">
        <v>271</v>
      </c>
      <c r="J12" s="32"/>
      <c r="K12" s="41"/>
      <c r="L12" s="42"/>
      <c r="M12" s="45"/>
      <c r="N12" s="32"/>
      <c r="O12" s="32"/>
      <c r="P12" s="32"/>
    </row>
    <row r="13" s="106" customFormat="1" spans="1:16">
      <c r="A13" s="110"/>
      <c r="B13" s="32"/>
      <c r="C13" s="32"/>
      <c r="D13" s="32"/>
      <c r="E13" s="32"/>
      <c r="F13" s="31"/>
      <c r="G13" s="32"/>
      <c r="H13" s="33" t="s">
        <v>65</v>
      </c>
      <c r="I13" s="117">
        <v>421</v>
      </c>
      <c r="J13" s="32"/>
      <c r="K13" s="41"/>
      <c r="L13" s="42"/>
      <c r="M13" s="46"/>
      <c r="N13" s="32"/>
      <c r="O13" s="32"/>
      <c r="P13" s="32"/>
    </row>
    <row r="14" s="106" customFormat="1" spans="1:16">
      <c r="A14" s="111" t="s">
        <v>19</v>
      </c>
      <c r="B14" s="32">
        <v>2017</v>
      </c>
      <c r="C14" s="32">
        <v>254715</v>
      </c>
      <c r="D14" s="32">
        <v>1604</v>
      </c>
      <c r="E14" s="32" t="s">
        <v>67</v>
      </c>
      <c r="F14" s="31" t="s">
        <v>16</v>
      </c>
      <c r="G14" s="32" t="s">
        <v>60</v>
      </c>
      <c r="H14" s="33" t="s">
        <v>61</v>
      </c>
      <c r="I14" s="117">
        <v>251</v>
      </c>
      <c r="J14" s="32">
        <f>I14+I15+I16</f>
        <v>446</v>
      </c>
      <c r="K14" s="41" t="s">
        <v>147</v>
      </c>
      <c r="L14" s="42">
        <v>1.3</v>
      </c>
      <c r="M14" s="43">
        <v>1.13</v>
      </c>
      <c r="N14" s="44">
        <v>43535</v>
      </c>
      <c r="O14" s="32"/>
      <c r="P14" s="32"/>
    </row>
    <row r="15" s="106" customFormat="1" spans="1:16">
      <c r="A15" s="110"/>
      <c r="B15" s="32"/>
      <c r="C15" s="32"/>
      <c r="D15" s="32"/>
      <c r="E15" s="32"/>
      <c r="F15" s="31"/>
      <c r="G15" s="32"/>
      <c r="H15" s="33" t="s">
        <v>63</v>
      </c>
      <c r="I15" s="117">
        <v>124</v>
      </c>
      <c r="J15" s="32"/>
      <c r="K15" s="41"/>
      <c r="L15" s="42"/>
      <c r="M15" s="45"/>
      <c r="N15" s="32"/>
      <c r="O15" s="32"/>
      <c r="P15" s="32"/>
    </row>
    <row r="16" s="106" customFormat="1" spans="1:16">
      <c r="A16" s="110"/>
      <c r="B16" s="32"/>
      <c r="C16" s="32"/>
      <c r="D16" s="32"/>
      <c r="E16" s="32"/>
      <c r="F16" s="31"/>
      <c r="G16" s="32"/>
      <c r="H16" s="33" t="s">
        <v>65</v>
      </c>
      <c r="I16" s="117">
        <v>71</v>
      </c>
      <c r="J16" s="32"/>
      <c r="K16" s="41"/>
      <c r="L16" s="42"/>
      <c r="M16" s="46"/>
      <c r="N16" s="32"/>
      <c r="O16" s="32"/>
      <c r="P16" s="32"/>
    </row>
    <row r="17" s="106" customFormat="1" spans="1:16">
      <c r="A17" s="111" t="s">
        <v>19</v>
      </c>
      <c r="B17" s="32">
        <v>2018</v>
      </c>
      <c r="C17" s="112">
        <v>261645</v>
      </c>
      <c r="D17" s="112">
        <v>1604</v>
      </c>
      <c r="E17" s="112" t="s">
        <v>67</v>
      </c>
      <c r="F17" s="31" t="s">
        <v>16</v>
      </c>
      <c r="G17" s="32" t="s">
        <v>60</v>
      </c>
      <c r="H17" s="33" t="s">
        <v>61</v>
      </c>
      <c r="I17" s="117">
        <v>348</v>
      </c>
      <c r="J17" s="112">
        <f>I18+I17+I19</f>
        <v>581</v>
      </c>
      <c r="K17" s="41" t="s">
        <v>147</v>
      </c>
      <c r="L17" s="42">
        <v>1.3</v>
      </c>
      <c r="M17" s="43">
        <v>1.13</v>
      </c>
      <c r="N17" s="44">
        <v>43535</v>
      </c>
      <c r="O17" s="32"/>
      <c r="P17" s="32"/>
    </row>
    <row r="18" s="106" customFormat="1" spans="1:16">
      <c r="A18" s="110"/>
      <c r="B18" s="32"/>
      <c r="C18" s="113"/>
      <c r="D18" s="113"/>
      <c r="E18" s="113"/>
      <c r="F18" s="31"/>
      <c r="G18" s="32"/>
      <c r="H18" s="33" t="s">
        <v>63</v>
      </c>
      <c r="I18" s="117">
        <v>83</v>
      </c>
      <c r="J18" s="113"/>
      <c r="K18" s="41"/>
      <c r="L18" s="42"/>
      <c r="M18" s="45"/>
      <c r="N18" s="32"/>
      <c r="O18" s="32"/>
      <c r="P18" s="32"/>
    </row>
    <row r="19" s="106" customFormat="1" spans="1:16">
      <c r="A19" s="110"/>
      <c r="B19" s="32"/>
      <c r="C19" s="114"/>
      <c r="D19" s="114"/>
      <c r="E19" s="114"/>
      <c r="F19" s="31"/>
      <c r="G19" s="32"/>
      <c r="H19" s="33" t="s">
        <v>65</v>
      </c>
      <c r="I19" s="117">
        <v>150</v>
      </c>
      <c r="J19" s="114"/>
      <c r="K19" s="41"/>
      <c r="L19" s="42"/>
      <c r="M19" s="46"/>
      <c r="N19" s="32"/>
      <c r="O19" s="32"/>
      <c r="P19" s="32"/>
    </row>
    <row r="20" s="106" customFormat="1" spans="1:16">
      <c r="A20" s="110" t="s">
        <v>13</v>
      </c>
      <c r="B20" s="32">
        <v>2019</v>
      </c>
      <c r="C20" s="115">
        <v>261580</v>
      </c>
      <c r="D20" s="32">
        <v>1605</v>
      </c>
      <c r="E20" s="32" t="s">
        <v>68</v>
      </c>
      <c r="F20" s="31" t="s">
        <v>16</v>
      </c>
      <c r="G20" s="32" t="s">
        <v>60</v>
      </c>
      <c r="H20" s="33" t="s">
        <v>61</v>
      </c>
      <c r="I20" s="117">
        <v>1314</v>
      </c>
      <c r="J20" s="32">
        <f>I20+I21+I22</f>
        <v>2205</v>
      </c>
      <c r="K20" s="41" t="s">
        <v>147</v>
      </c>
      <c r="L20" s="42">
        <v>1.3</v>
      </c>
      <c r="M20" s="43">
        <v>1.13</v>
      </c>
      <c r="N20" s="44">
        <v>43535</v>
      </c>
      <c r="O20" s="32"/>
      <c r="P20" s="32"/>
    </row>
    <row r="21" s="106" customFormat="1" spans="1:16">
      <c r="A21" s="110"/>
      <c r="B21" s="32"/>
      <c r="C21" s="115"/>
      <c r="D21" s="32"/>
      <c r="E21" s="32"/>
      <c r="F21" s="31"/>
      <c r="G21" s="32"/>
      <c r="H21" s="33" t="s">
        <v>63</v>
      </c>
      <c r="I21" s="117">
        <v>275</v>
      </c>
      <c r="J21" s="32"/>
      <c r="K21" s="41"/>
      <c r="L21" s="42"/>
      <c r="M21" s="45"/>
      <c r="N21" s="32"/>
      <c r="O21" s="32"/>
      <c r="P21" s="32"/>
    </row>
    <row r="22" s="106" customFormat="1" spans="1:16">
      <c r="A22" s="110"/>
      <c r="B22" s="32"/>
      <c r="C22" s="115"/>
      <c r="D22" s="32"/>
      <c r="E22" s="32"/>
      <c r="F22" s="31"/>
      <c r="G22" s="32"/>
      <c r="H22" s="33" t="s">
        <v>65</v>
      </c>
      <c r="I22" s="117">
        <v>616</v>
      </c>
      <c r="J22" s="32"/>
      <c r="K22" s="41"/>
      <c r="L22" s="42"/>
      <c r="M22" s="46"/>
      <c r="N22" s="32"/>
      <c r="O22" s="32"/>
      <c r="P22" s="32"/>
    </row>
    <row r="23" s="106" customFormat="1" spans="1:16">
      <c r="A23" s="111" t="s">
        <v>19</v>
      </c>
      <c r="B23" s="32">
        <v>2020</v>
      </c>
      <c r="C23" s="115">
        <v>254733</v>
      </c>
      <c r="D23" s="32">
        <v>1605</v>
      </c>
      <c r="E23" s="32" t="s">
        <v>68</v>
      </c>
      <c r="F23" s="31" t="s">
        <v>16</v>
      </c>
      <c r="G23" s="32" t="s">
        <v>60</v>
      </c>
      <c r="H23" s="33" t="s">
        <v>61</v>
      </c>
      <c r="I23" s="117">
        <v>130</v>
      </c>
      <c r="J23" s="32">
        <f>I23+I24+I25</f>
        <v>318</v>
      </c>
      <c r="K23" s="41" t="s">
        <v>147</v>
      </c>
      <c r="L23" s="42">
        <v>1.3</v>
      </c>
      <c r="M23" s="43">
        <v>1.13</v>
      </c>
      <c r="N23" s="44">
        <v>43535</v>
      </c>
      <c r="O23" s="32"/>
      <c r="P23" s="32"/>
    </row>
    <row r="24" s="106" customFormat="1" spans="1:16">
      <c r="A24" s="110"/>
      <c r="B24" s="32"/>
      <c r="C24" s="115"/>
      <c r="D24" s="32"/>
      <c r="E24" s="32"/>
      <c r="F24" s="31"/>
      <c r="G24" s="32"/>
      <c r="H24" s="33" t="s">
        <v>63</v>
      </c>
      <c r="I24" s="117">
        <v>44</v>
      </c>
      <c r="J24" s="32"/>
      <c r="K24" s="41"/>
      <c r="L24" s="42"/>
      <c r="M24" s="45"/>
      <c r="N24" s="32"/>
      <c r="O24" s="32"/>
      <c r="P24" s="32"/>
    </row>
    <row r="25" s="106" customFormat="1" spans="1:16">
      <c r="A25" s="110"/>
      <c r="B25" s="32"/>
      <c r="C25" s="115"/>
      <c r="D25" s="32"/>
      <c r="E25" s="32"/>
      <c r="F25" s="31"/>
      <c r="G25" s="32"/>
      <c r="H25" s="33" t="s">
        <v>65</v>
      </c>
      <c r="I25" s="117">
        <v>144</v>
      </c>
      <c r="J25" s="32"/>
      <c r="K25" s="41"/>
      <c r="L25" s="42"/>
      <c r="M25" s="46"/>
      <c r="N25" s="32"/>
      <c r="O25" s="32"/>
      <c r="P25" s="32"/>
    </row>
    <row r="26" s="106" customFormat="1" spans="1:16">
      <c r="A26" s="111" t="s">
        <v>19</v>
      </c>
      <c r="B26" s="32">
        <v>2021</v>
      </c>
      <c r="C26" s="115">
        <v>261663</v>
      </c>
      <c r="D26" s="32">
        <v>1605</v>
      </c>
      <c r="E26" s="32" t="s">
        <v>68</v>
      </c>
      <c r="F26" s="31" t="s">
        <v>16</v>
      </c>
      <c r="G26" s="32" t="s">
        <v>60</v>
      </c>
      <c r="H26" s="33" t="s">
        <v>61</v>
      </c>
      <c r="I26" s="117">
        <v>439</v>
      </c>
      <c r="J26" s="32">
        <f>I26+I27+I28</f>
        <v>539</v>
      </c>
      <c r="K26" s="41" t="s">
        <v>147</v>
      </c>
      <c r="L26" s="42">
        <v>1.3</v>
      </c>
      <c r="M26" s="43">
        <v>1.13</v>
      </c>
      <c r="N26" s="44">
        <v>43535</v>
      </c>
      <c r="O26" s="32"/>
      <c r="P26" s="32"/>
    </row>
    <row r="27" s="106" customFormat="1" spans="1:16">
      <c r="A27" s="110"/>
      <c r="B27" s="32"/>
      <c r="C27" s="115"/>
      <c r="D27" s="32"/>
      <c r="E27" s="32"/>
      <c r="F27" s="31"/>
      <c r="G27" s="32"/>
      <c r="H27" s="33" t="s">
        <v>63</v>
      </c>
      <c r="I27" s="117">
        <v>27</v>
      </c>
      <c r="J27" s="32"/>
      <c r="K27" s="41"/>
      <c r="L27" s="42"/>
      <c r="M27" s="45"/>
      <c r="N27" s="32"/>
      <c r="O27" s="32"/>
      <c r="P27" s="32"/>
    </row>
    <row r="28" s="106" customFormat="1" spans="1:16">
      <c r="A28" s="110"/>
      <c r="B28" s="32"/>
      <c r="C28" s="115"/>
      <c r="D28" s="32"/>
      <c r="E28" s="32"/>
      <c r="F28" s="31"/>
      <c r="G28" s="32"/>
      <c r="H28" s="33" t="s">
        <v>65</v>
      </c>
      <c r="I28" s="117">
        <v>73</v>
      </c>
      <c r="J28" s="32"/>
      <c r="K28" s="41"/>
      <c r="L28" s="42"/>
      <c r="M28" s="46"/>
      <c r="N28" s="32"/>
      <c r="O28" s="32"/>
      <c r="P28" s="32"/>
    </row>
    <row r="29" s="106" customFormat="1" spans="10:13">
      <c r="J29" s="118"/>
      <c r="L29" s="119"/>
      <c r="M29" s="119"/>
    </row>
    <row r="30" s="106" customFormat="1" spans="9:14">
      <c r="I30" s="120" t="s">
        <v>41</v>
      </c>
      <c r="J30" s="118">
        <f>SUM(J2:J29)</f>
        <v>10763</v>
      </c>
      <c r="L30" s="119"/>
      <c r="M30" s="121" t="s">
        <v>42</v>
      </c>
      <c r="N30" s="118" t="s">
        <v>148</v>
      </c>
    </row>
    <row r="31" s="106" customFormat="1" spans="10:13">
      <c r="J31" s="118"/>
      <c r="L31" s="119"/>
      <c r="M31" s="119"/>
    </row>
    <row r="32" s="106" customFormat="1" spans="1:16">
      <c r="A32" s="116"/>
      <c r="B32" s="116"/>
      <c r="C32" s="116"/>
      <c r="D32" s="116"/>
      <c r="E32" s="116"/>
      <c r="F32" s="116"/>
      <c r="G32" s="116"/>
      <c r="H32" s="116"/>
      <c r="I32" s="116"/>
      <c r="J32" s="32"/>
      <c r="K32" s="116"/>
      <c r="L32" s="122"/>
      <c r="M32" s="122"/>
      <c r="N32" s="116"/>
      <c r="O32" s="116"/>
      <c r="P32" s="116"/>
    </row>
    <row r="33" s="106" customFormat="1" spans="10:13">
      <c r="J33" s="118"/>
      <c r="L33" s="119"/>
      <c r="M33" s="119"/>
    </row>
    <row r="34" s="106" customFormat="1" spans="10:13">
      <c r="J34" s="118"/>
      <c r="L34" s="119"/>
      <c r="M34" s="119"/>
    </row>
    <row r="35" s="106" customFormat="1" spans="10:13">
      <c r="J35" s="118"/>
      <c r="L35" s="119"/>
      <c r="M35" s="119"/>
    </row>
    <row r="36" s="106" customFormat="1" spans="10:13">
      <c r="J36" s="118"/>
      <c r="L36" s="119"/>
      <c r="M36" s="119"/>
    </row>
    <row r="37" s="106" customFormat="1" spans="10:13">
      <c r="J37" s="118"/>
      <c r="L37" s="119"/>
      <c r="M37" s="119"/>
    </row>
    <row r="38" s="106" customFormat="1" spans="10:13">
      <c r="J38" s="118"/>
      <c r="L38" s="119"/>
      <c r="M38" s="119"/>
    </row>
    <row r="39" s="106" customFormat="1" spans="10:13">
      <c r="J39" s="118"/>
      <c r="L39" s="119"/>
      <c r="M39" s="119"/>
    </row>
    <row r="40" s="106" customFormat="1" spans="1:16">
      <c r="A40" s="110" t="s">
        <v>13</v>
      </c>
      <c r="B40" s="115">
        <v>2022</v>
      </c>
      <c r="C40" s="115">
        <v>261636</v>
      </c>
      <c r="D40" s="32">
        <v>1603</v>
      </c>
      <c r="E40" s="32" t="s">
        <v>59</v>
      </c>
      <c r="F40" s="31" t="s">
        <v>16</v>
      </c>
      <c r="G40" s="32" t="s">
        <v>60</v>
      </c>
      <c r="H40" s="33" t="s">
        <v>61</v>
      </c>
      <c r="I40" s="117">
        <v>1722</v>
      </c>
      <c r="J40" s="32">
        <v>2860</v>
      </c>
      <c r="K40" s="41" t="s">
        <v>147</v>
      </c>
      <c r="L40" s="42">
        <v>1.39</v>
      </c>
      <c r="M40" s="43">
        <v>1.22</v>
      </c>
      <c r="N40" s="44">
        <v>43535</v>
      </c>
      <c r="O40" s="32"/>
      <c r="P40" s="32"/>
    </row>
    <row r="41" s="106" customFormat="1" spans="1:16">
      <c r="A41" s="110"/>
      <c r="B41" s="115"/>
      <c r="C41" s="115"/>
      <c r="D41" s="32"/>
      <c r="E41" s="32"/>
      <c r="F41" s="31"/>
      <c r="G41" s="32"/>
      <c r="H41" s="33" t="s">
        <v>63</v>
      </c>
      <c r="I41" s="117">
        <v>420</v>
      </c>
      <c r="J41" s="32"/>
      <c r="K41" s="41"/>
      <c r="L41" s="42"/>
      <c r="M41" s="45"/>
      <c r="N41" s="32"/>
      <c r="O41" s="32"/>
      <c r="P41" s="32"/>
    </row>
    <row r="42" s="106" customFormat="1" spans="1:16">
      <c r="A42" s="110"/>
      <c r="B42" s="115"/>
      <c r="C42" s="115"/>
      <c r="D42" s="32"/>
      <c r="E42" s="32"/>
      <c r="F42" s="31"/>
      <c r="G42" s="32"/>
      <c r="H42" s="33" t="s">
        <v>65</v>
      </c>
      <c r="I42" s="117">
        <v>718</v>
      </c>
      <c r="J42" s="32"/>
      <c r="K42" s="41"/>
      <c r="L42" s="42"/>
      <c r="M42" s="46"/>
      <c r="N42" s="32"/>
      <c r="O42" s="32"/>
      <c r="P42" s="32"/>
    </row>
    <row r="43" s="106" customFormat="1" spans="1:16">
      <c r="A43" s="110" t="s">
        <v>13</v>
      </c>
      <c r="B43" s="115">
        <v>2023</v>
      </c>
      <c r="C43" s="32">
        <v>261562</v>
      </c>
      <c r="D43" s="32">
        <v>1604</v>
      </c>
      <c r="E43" s="32" t="s">
        <v>67</v>
      </c>
      <c r="F43" s="31" t="s">
        <v>16</v>
      </c>
      <c r="G43" s="32" t="s">
        <v>60</v>
      </c>
      <c r="H43" s="33" t="s">
        <v>61</v>
      </c>
      <c r="I43" s="117">
        <v>1341</v>
      </c>
      <c r="J43" s="32">
        <f>I43+I44+I45</f>
        <v>2033</v>
      </c>
      <c r="K43" s="41" t="s">
        <v>147</v>
      </c>
      <c r="L43" s="42">
        <v>1.3</v>
      </c>
      <c r="M43" s="43">
        <v>1.13</v>
      </c>
      <c r="N43" s="44">
        <v>43535</v>
      </c>
      <c r="O43" s="32"/>
      <c r="P43" s="32"/>
    </row>
    <row r="44" s="106" customFormat="1" spans="1:16">
      <c r="A44" s="110"/>
      <c r="B44" s="115"/>
      <c r="C44" s="32"/>
      <c r="D44" s="32"/>
      <c r="E44" s="32"/>
      <c r="F44" s="31"/>
      <c r="G44" s="32"/>
      <c r="H44" s="33" t="s">
        <v>63</v>
      </c>
      <c r="I44" s="117">
        <v>271</v>
      </c>
      <c r="J44" s="32"/>
      <c r="K44" s="41"/>
      <c r="L44" s="42"/>
      <c r="M44" s="45"/>
      <c r="N44" s="32"/>
      <c r="O44" s="32"/>
      <c r="P44" s="32"/>
    </row>
    <row r="45" s="106" customFormat="1" spans="1:16">
      <c r="A45" s="110"/>
      <c r="B45" s="115"/>
      <c r="C45" s="32"/>
      <c r="D45" s="32"/>
      <c r="E45" s="32"/>
      <c r="F45" s="31"/>
      <c r="G45" s="32"/>
      <c r="H45" s="33" t="s">
        <v>65</v>
      </c>
      <c r="I45" s="117">
        <v>421</v>
      </c>
      <c r="J45" s="32"/>
      <c r="K45" s="41"/>
      <c r="L45" s="42"/>
      <c r="M45" s="46"/>
      <c r="N45" s="32"/>
      <c r="O45" s="32"/>
      <c r="P45" s="32"/>
    </row>
    <row r="46" s="106" customFormat="1" spans="1:16">
      <c r="A46" s="110" t="s">
        <v>13</v>
      </c>
      <c r="B46" s="115">
        <v>2024</v>
      </c>
      <c r="C46" s="115">
        <v>261590</v>
      </c>
      <c r="D46" s="32">
        <v>1605</v>
      </c>
      <c r="E46" s="32" t="s">
        <v>68</v>
      </c>
      <c r="F46" s="31" t="s">
        <v>16</v>
      </c>
      <c r="G46" s="32" t="s">
        <v>60</v>
      </c>
      <c r="H46" s="33" t="s">
        <v>61</v>
      </c>
      <c r="I46" s="117">
        <v>1314</v>
      </c>
      <c r="J46" s="32">
        <f>I46+I47+I48</f>
        <v>2205</v>
      </c>
      <c r="K46" s="41" t="s">
        <v>147</v>
      </c>
      <c r="L46" s="42">
        <v>1.3</v>
      </c>
      <c r="M46" s="43">
        <v>1.13</v>
      </c>
      <c r="N46" s="44">
        <v>43535</v>
      </c>
      <c r="O46" s="32"/>
      <c r="P46" s="32"/>
    </row>
    <row r="47" s="106" customFormat="1" spans="1:16">
      <c r="A47" s="110"/>
      <c r="B47" s="115"/>
      <c r="C47" s="115"/>
      <c r="D47" s="32"/>
      <c r="E47" s="32"/>
      <c r="F47" s="31"/>
      <c r="G47" s="32"/>
      <c r="H47" s="33" t="s">
        <v>63</v>
      </c>
      <c r="I47" s="117">
        <v>275</v>
      </c>
      <c r="J47" s="32"/>
      <c r="K47" s="41"/>
      <c r="L47" s="42"/>
      <c r="M47" s="45"/>
      <c r="N47" s="32"/>
      <c r="O47" s="32"/>
      <c r="P47" s="32"/>
    </row>
    <row r="48" s="106" customFormat="1" spans="1:16">
      <c r="A48" s="110"/>
      <c r="B48" s="115"/>
      <c r="C48" s="115"/>
      <c r="D48" s="32"/>
      <c r="E48" s="32"/>
      <c r="F48" s="31"/>
      <c r="G48" s="32"/>
      <c r="H48" s="33" t="s">
        <v>65</v>
      </c>
      <c r="I48" s="117">
        <v>616</v>
      </c>
      <c r="J48" s="32"/>
      <c r="K48" s="41"/>
      <c r="L48" s="42"/>
      <c r="M48" s="46"/>
      <c r="N48" s="32"/>
      <c r="O48" s="32"/>
      <c r="P48" s="32"/>
    </row>
    <row r="49" s="106" customFormat="1" spans="10:13">
      <c r="J49" s="118"/>
      <c r="L49" s="119"/>
      <c r="M49" s="119"/>
    </row>
    <row r="50" s="106" customFormat="1" spans="9:14">
      <c r="I50" s="120" t="s">
        <v>41</v>
      </c>
      <c r="J50" s="118">
        <f>SUM(J40:J49)</f>
        <v>7098</v>
      </c>
      <c r="L50" s="119"/>
      <c r="M50" s="121" t="s">
        <v>42</v>
      </c>
      <c r="N50" s="118" t="s">
        <v>149</v>
      </c>
    </row>
    <row r="51" s="106" customFormat="1" spans="10:13">
      <c r="J51" s="118"/>
      <c r="L51" s="119"/>
      <c r="M51" s="119"/>
    </row>
    <row r="52" s="106" customFormat="1" spans="10:13">
      <c r="J52" s="118"/>
      <c r="L52" s="119"/>
      <c r="M52" s="119"/>
    </row>
    <row r="53" s="106" customFormat="1" spans="10:13">
      <c r="J53" s="118"/>
      <c r="L53" s="119"/>
      <c r="M53" s="119"/>
    </row>
    <row r="54" s="106" customFormat="1" spans="10:13">
      <c r="J54" s="118"/>
      <c r="L54" s="119"/>
      <c r="M54" s="119"/>
    </row>
    <row r="55" s="106" customFormat="1" spans="10:13">
      <c r="J55" s="118"/>
      <c r="L55" s="119"/>
      <c r="M55" s="119"/>
    </row>
    <row r="56" s="106" customFormat="1" spans="10:13">
      <c r="J56" s="118"/>
      <c r="L56" s="119"/>
      <c r="M56" s="119"/>
    </row>
    <row r="57" s="106" customFormat="1" spans="10:13">
      <c r="J57" s="118"/>
      <c r="L57" s="119"/>
      <c r="M57" s="119"/>
    </row>
    <row r="58" s="106" customFormat="1" spans="10:13">
      <c r="J58" s="118"/>
      <c r="L58" s="119"/>
      <c r="M58" s="119"/>
    </row>
    <row r="59" s="106" customFormat="1" spans="10:13">
      <c r="J59" s="118"/>
      <c r="L59" s="119"/>
      <c r="M59" s="119"/>
    </row>
    <row r="60" s="106" customFormat="1" spans="1:16">
      <c r="A60" s="111" t="s">
        <v>19</v>
      </c>
      <c r="B60" s="32">
        <v>2025</v>
      </c>
      <c r="C60" s="32">
        <v>261681</v>
      </c>
      <c r="D60" s="32">
        <v>1603</v>
      </c>
      <c r="E60" s="32" t="s">
        <v>59</v>
      </c>
      <c r="F60" s="31" t="s">
        <v>16</v>
      </c>
      <c r="G60" s="32" t="s">
        <v>60</v>
      </c>
      <c r="H60" s="33" t="s">
        <v>61</v>
      </c>
      <c r="I60" s="117">
        <v>702</v>
      </c>
      <c r="J60" s="32">
        <f>901</f>
        <v>901</v>
      </c>
      <c r="K60" s="41" t="s">
        <v>147</v>
      </c>
      <c r="L60" s="42">
        <v>1.39</v>
      </c>
      <c r="M60" s="43">
        <v>1.22</v>
      </c>
      <c r="N60" s="44">
        <v>43535</v>
      </c>
      <c r="O60" s="32"/>
      <c r="P60" s="32"/>
    </row>
    <row r="61" s="106" customFormat="1" spans="1:16">
      <c r="A61" s="110"/>
      <c r="B61" s="32"/>
      <c r="C61" s="32"/>
      <c r="D61" s="32"/>
      <c r="E61" s="32"/>
      <c r="F61" s="31"/>
      <c r="G61" s="32"/>
      <c r="H61" s="33" t="s">
        <v>63</v>
      </c>
      <c r="I61" s="117">
        <v>70</v>
      </c>
      <c r="J61" s="32"/>
      <c r="K61" s="41"/>
      <c r="L61" s="42"/>
      <c r="M61" s="45"/>
      <c r="N61" s="32"/>
      <c r="O61" s="32"/>
      <c r="P61" s="32"/>
    </row>
    <row r="62" s="106" customFormat="1" spans="1:16">
      <c r="A62" s="110"/>
      <c r="B62" s="32"/>
      <c r="C62" s="32"/>
      <c r="D62" s="32"/>
      <c r="E62" s="32"/>
      <c r="F62" s="31"/>
      <c r="G62" s="32"/>
      <c r="H62" s="33" t="s">
        <v>65</v>
      </c>
      <c r="I62" s="117">
        <v>129</v>
      </c>
      <c r="J62" s="32"/>
      <c r="K62" s="41"/>
      <c r="L62" s="42"/>
      <c r="M62" s="46"/>
      <c r="N62" s="32"/>
      <c r="O62" s="32"/>
      <c r="P62" s="32"/>
    </row>
    <row r="63" s="106" customFormat="1" spans="1:16">
      <c r="A63" s="111" t="s">
        <v>19</v>
      </c>
      <c r="B63" s="32">
        <v>2026</v>
      </c>
      <c r="C63" s="112">
        <v>261654</v>
      </c>
      <c r="D63" s="112">
        <v>1604</v>
      </c>
      <c r="E63" s="112" t="s">
        <v>67</v>
      </c>
      <c r="F63" s="31" t="s">
        <v>16</v>
      </c>
      <c r="G63" s="32" t="s">
        <v>60</v>
      </c>
      <c r="H63" s="33" t="s">
        <v>61</v>
      </c>
      <c r="I63" s="117">
        <v>348</v>
      </c>
      <c r="J63" s="112">
        <f>I64+I63+I65</f>
        <v>565</v>
      </c>
      <c r="K63" s="41" t="s">
        <v>147</v>
      </c>
      <c r="L63" s="42">
        <v>1.3</v>
      </c>
      <c r="M63" s="43">
        <v>1.13</v>
      </c>
      <c r="N63" s="44">
        <v>43535</v>
      </c>
      <c r="O63" s="32"/>
      <c r="P63" s="32"/>
    </row>
    <row r="64" s="106" customFormat="1" spans="1:16">
      <c r="A64" s="110"/>
      <c r="B64" s="32"/>
      <c r="C64" s="113"/>
      <c r="D64" s="113"/>
      <c r="E64" s="113"/>
      <c r="F64" s="31"/>
      <c r="G64" s="32"/>
      <c r="H64" s="33" t="s">
        <v>63</v>
      </c>
      <c r="I64" s="117">
        <v>67</v>
      </c>
      <c r="J64" s="113"/>
      <c r="K64" s="41"/>
      <c r="L64" s="42"/>
      <c r="M64" s="45"/>
      <c r="N64" s="32"/>
      <c r="O64" s="32"/>
      <c r="P64" s="32"/>
    </row>
    <row r="65" s="106" customFormat="1" spans="1:16">
      <c r="A65" s="110"/>
      <c r="B65" s="32"/>
      <c r="C65" s="114"/>
      <c r="D65" s="114"/>
      <c r="E65" s="114"/>
      <c r="F65" s="31"/>
      <c r="G65" s="32"/>
      <c r="H65" s="33" t="s">
        <v>65</v>
      </c>
      <c r="I65" s="117">
        <v>150</v>
      </c>
      <c r="J65" s="114"/>
      <c r="K65" s="41"/>
      <c r="L65" s="42"/>
      <c r="M65" s="46"/>
      <c r="N65" s="32"/>
      <c r="O65" s="32"/>
      <c r="P65" s="32"/>
    </row>
    <row r="66" s="106" customFormat="1" spans="1:16">
      <c r="A66" s="111" t="s">
        <v>19</v>
      </c>
      <c r="B66" s="32">
        <v>2027</v>
      </c>
      <c r="C66" s="32">
        <v>264377</v>
      </c>
      <c r="D66" s="32">
        <v>1605</v>
      </c>
      <c r="E66" s="32" t="s">
        <v>68</v>
      </c>
      <c r="F66" s="31" t="s">
        <v>16</v>
      </c>
      <c r="G66" s="32" t="s">
        <v>60</v>
      </c>
      <c r="H66" s="33" t="s">
        <v>61</v>
      </c>
      <c r="I66" s="117">
        <v>439</v>
      </c>
      <c r="J66" s="32">
        <f>I67+I66+I68</f>
        <v>512</v>
      </c>
      <c r="K66" s="41" t="s">
        <v>147</v>
      </c>
      <c r="L66" s="42">
        <v>1.3</v>
      </c>
      <c r="M66" s="43">
        <v>1.13</v>
      </c>
      <c r="N66" s="44">
        <v>43535</v>
      </c>
      <c r="O66" s="32"/>
      <c r="P66" s="32"/>
    </row>
    <row r="67" s="106" customFormat="1" spans="1:16">
      <c r="A67" s="110"/>
      <c r="B67" s="32"/>
      <c r="C67" s="32"/>
      <c r="D67" s="32"/>
      <c r="E67" s="32"/>
      <c r="F67" s="31"/>
      <c r="G67" s="32"/>
      <c r="H67" s="33" t="s">
        <v>63</v>
      </c>
      <c r="I67" s="117">
        <v>0</v>
      </c>
      <c r="J67" s="32"/>
      <c r="K67" s="41"/>
      <c r="L67" s="42"/>
      <c r="M67" s="45"/>
      <c r="N67" s="32"/>
      <c r="O67" s="32"/>
      <c r="P67" s="32"/>
    </row>
    <row r="68" s="106" customFormat="1" spans="1:16">
      <c r="A68" s="110"/>
      <c r="B68" s="32"/>
      <c r="C68" s="32"/>
      <c r="D68" s="32"/>
      <c r="E68" s="32"/>
      <c r="F68" s="31"/>
      <c r="G68" s="32"/>
      <c r="H68" s="33" t="s">
        <v>65</v>
      </c>
      <c r="I68" s="117">
        <v>73</v>
      </c>
      <c r="J68" s="32"/>
      <c r="K68" s="41"/>
      <c r="L68" s="42"/>
      <c r="M68" s="46"/>
      <c r="N68" s="32"/>
      <c r="O68" s="32"/>
      <c r="P68" s="32"/>
    </row>
    <row r="69" spans="1:16">
      <c r="A69" s="123"/>
      <c r="B69" s="118"/>
      <c r="C69" s="118"/>
      <c r="D69" s="118"/>
      <c r="E69" s="118"/>
      <c r="F69" s="124"/>
      <c r="G69" s="118"/>
      <c r="H69" s="125"/>
      <c r="I69" s="129"/>
      <c r="J69" s="118"/>
      <c r="K69" s="130"/>
      <c r="L69" s="131"/>
      <c r="M69" s="131"/>
      <c r="N69" s="118"/>
      <c r="O69" s="118"/>
      <c r="P69" s="118"/>
    </row>
    <row r="70" spans="8:14">
      <c r="H70" s="108"/>
      <c r="I70" s="50" t="s">
        <v>41</v>
      </c>
      <c r="J70" s="108">
        <f>SUM(J60:J69)</f>
        <v>1978</v>
      </c>
      <c r="M70" s="132" t="s">
        <v>42</v>
      </c>
      <c r="N70" s="108" t="s">
        <v>150</v>
      </c>
    </row>
    <row r="71" s="25" customFormat="1" ht="31.5" customHeight="1" spans="1:16">
      <c r="A71" s="27" t="s">
        <v>0</v>
      </c>
      <c r="B71" s="28" t="s">
        <v>146</v>
      </c>
      <c r="C71" s="28" t="s">
        <v>1</v>
      </c>
      <c r="D71" s="27" t="s">
        <v>2</v>
      </c>
      <c r="E71" s="27" t="s">
        <v>3</v>
      </c>
      <c r="F71" s="27" t="s">
        <v>6</v>
      </c>
      <c r="G71" s="27" t="s">
        <v>54</v>
      </c>
      <c r="H71" s="29" t="s">
        <v>55</v>
      </c>
      <c r="I71" s="29" t="s">
        <v>56</v>
      </c>
      <c r="J71" s="36" t="s">
        <v>57</v>
      </c>
      <c r="K71" s="27" t="s">
        <v>7</v>
      </c>
      <c r="L71" s="37" t="s">
        <v>8</v>
      </c>
      <c r="M71" s="37" t="s">
        <v>9</v>
      </c>
      <c r="N71" s="38" t="s">
        <v>10</v>
      </c>
      <c r="O71" s="39" t="s">
        <v>11</v>
      </c>
      <c r="P71" s="39" t="s">
        <v>12</v>
      </c>
    </row>
    <row r="72" spans="1:16">
      <c r="A72" s="30" t="s">
        <v>13</v>
      </c>
      <c r="B72" s="30">
        <v>2058</v>
      </c>
      <c r="C72" s="126">
        <v>287953</v>
      </c>
      <c r="D72" s="30">
        <v>1603</v>
      </c>
      <c r="E72" s="30" t="s">
        <v>151</v>
      </c>
      <c r="F72" s="31" t="s">
        <v>16</v>
      </c>
      <c r="G72" s="32" t="s">
        <v>60</v>
      </c>
      <c r="H72" s="33" t="s">
        <v>61</v>
      </c>
      <c r="I72" s="40">
        <v>1256</v>
      </c>
      <c r="J72" s="30">
        <v>3450</v>
      </c>
      <c r="K72" s="41" t="s">
        <v>147</v>
      </c>
      <c r="L72" s="42">
        <v>1.39</v>
      </c>
      <c r="M72" s="43">
        <v>1.22</v>
      </c>
      <c r="N72" s="44">
        <v>43535</v>
      </c>
      <c r="O72" s="30"/>
      <c r="P72" s="30"/>
    </row>
    <row r="73" spans="1:16">
      <c r="A73" s="34"/>
      <c r="B73" s="34"/>
      <c r="C73" s="127"/>
      <c r="D73" s="34"/>
      <c r="E73" s="34"/>
      <c r="F73" s="31"/>
      <c r="G73" s="32"/>
      <c r="H73" s="33" t="s">
        <v>63</v>
      </c>
      <c r="I73" s="40">
        <v>1008</v>
      </c>
      <c r="J73" s="34"/>
      <c r="K73" s="41"/>
      <c r="L73" s="42"/>
      <c r="M73" s="45"/>
      <c r="N73" s="32"/>
      <c r="O73" s="34"/>
      <c r="P73" s="34"/>
    </row>
    <row r="74" spans="1:16">
      <c r="A74" s="35"/>
      <c r="B74" s="35"/>
      <c r="C74" s="128"/>
      <c r="D74" s="35"/>
      <c r="E74" s="35"/>
      <c r="F74" s="31"/>
      <c r="G74" s="32"/>
      <c r="H74" s="33" t="s">
        <v>65</v>
      </c>
      <c r="I74" s="40">
        <v>1186</v>
      </c>
      <c r="J74" s="35"/>
      <c r="K74" s="41"/>
      <c r="L74" s="42"/>
      <c r="M74" s="46"/>
      <c r="N74" s="32"/>
      <c r="O74" s="35"/>
      <c r="P74" s="35"/>
    </row>
    <row r="75" spans="1:16">
      <c r="A75" s="30" t="s">
        <v>13</v>
      </c>
      <c r="B75" s="30">
        <v>2062</v>
      </c>
      <c r="C75" s="126">
        <v>287917</v>
      </c>
      <c r="D75" s="30">
        <v>1604</v>
      </c>
      <c r="E75" s="30" t="s">
        <v>67</v>
      </c>
      <c r="F75" s="31" t="s">
        <v>16</v>
      </c>
      <c r="G75" s="32" t="s">
        <v>60</v>
      </c>
      <c r="H75" s="33" t="s">
        <v>61</v>
      </c>
      <c r="I75" s="40">
        <v>1024</v>
      </c>
      <c r="J75" s="30">
        <v>2579</v>
      </c>
      <c r="K75" s="41" t="s">
        <v>147</v>
      </c>
      <c r="L75" s="42">
        <v>1.3</v>
      </c>
      <c r="M75" s="43">
        <v>1.13</v>
      </c>
      <c r="N75" s="44">
        <v>43535</v>
      </c>
      <c r="O75" s="30"/>
      <c r="P75" s="30"/>
    </row>
    <row r="76" spans="1:16">
      <c r="A76" s="34"/>
      <c r="B76" s="34"/>
      <c r="C76" s="127"/>
      <c r="D76" s="34"/>
      <c r="E76" s="34"/>
      <c r="F76" s="31"/>
      <c r="G76" s="32"/>
      <c r="H76" s="33" t="s">
        <v>63</v>
      </c>
      <c r="I76" s="40">
        <v>565</v>
      </c>
      <c r="J76" s="34"/>
      <c r="K76" s="41"/>
      <c r="L76" s="42"/>
      <c r="M76" s="45"/>
      <c r="N76" s="32"/>
      <c r="O76" s="34"/>
      <c r="P76" s="34"/>
    </row>
    <row r="77" spans="1:16">
      <c r="A77" s="35"/>
      <c r="B77" s="35"/>
      <c r="C77" s="128"/>
      <c r="D77" s="35"/>
      <c r="E77" s="35"/>
      <c r="F77" s="31"/>
      <c r="G77" s="32"/>
      <c r="H77" s="33" t="s">
        <v>65</v>
      </c>
      <c r="I77" s="40">
        <v>990</v>
      </c>
      <c r="J77" s="35"/>
      <c r="K77" s="41"/>
      <c r="L77" s="42"/>
      <c r="M77" s="46"/>
      <c r="N77" s="32"/>
      <c r="O77" s="35"/>
      <c r="P77" s="35"/>
    </row>
    <row r="78" spans="1:16">
      <c r="A78" s="30" t="s">
        <v>13</v>
      </c>
      <c r="B78" s="30">
        <v>2060</v>
      </c>
      <c r="C78" s="126">
        <v>287935</v>
      </c>
      <c r="D78" s="30">
        <v>1605</v>
      </c>
      <c r="E78" s="30" t="s">
        <v>152</v>
      </c>
      <c r="F78" s="31" t="s">
        <v>16</v>
      </c>
      <c r="G78" s="32" t="s">
        <v>60</v>
      </c>
      <c r="H78" s="33" t="s">
        <v>61</v>
      </c>
      <c r="I78" s="40">
        <v>1249</v>
      </c>
      <c r="J78" s="30">
        <v>2471</v>
      </c>
      <c r="K78" s="41" t="s">
        <v>147</v>
      </c>
      <c r="L78" s="42">
        <v>1.3</v>
      </c>
      <c r="M78" s="43">
        <v>1.13</v>
      </c>
      <c r="N78" s="44">
        <v>43535</v>
      </c>
      <c r="O78" s="30"/>
      <c r="P78" s="30"/>
    </row>
    <row r="79" spans="1:16">
      <c r="A79" s="34"/>
      <c r="B79" s="34"/>
      <c r="C79" s="127"/>
      <c r="D79" s="34"/>
      <c r="E79" s="34"/>
      <c r="F79" s="31"/>
      <c r="G79" s="32"/>
      <c r="H79" s="33" t="s">
        <v>63</v>
      </c>
      <c r="I79" s="40">
        <v>676</v>
      </c>
      <c r="J79" s="34"/>
      <c r="K79" s="41"/>
      <c r="L79" s="42"/>
      <c r="M79" s="45"/>
      <c r="N79" s="32"/>
      <c r="O79" s="34"/>
      <c r="P79" s="34"/>
    </row>
    <row r="80" spans="1:16">
      <c r="A80" s="35"/>
      <c r="B80" s="35"/>
      <c r="C80" s="128"/>
      <c r="D80" s="35"/>
      <c r="E80" s="35"/>
      <c r="F80" s="31"/>
      <c r="G80" s="32"/>
      <c r="H80" s="33" t="s">
        <v>65</v>
      </c>
      <c r="I80" s="40">
        <v>546</v>
      </c>
      <c r="J80" s="35"/>
      <c r="K80" s="41"/>
      <c r="L80" s="42"/>
      <c r="M80" s="46"/>
      <c r="N80" s="32"/>
      <c r="O80" s="35"/>
      <c r="P80" s="35"/>
    </row>
    <row r="82" spans="9:14">
      <c r="I82" s="50" t="s">
        <v>41</v>
      </c>
      <c r="J82" s="108">
        <v>8500</v>
      </c>
      <c r="K82" s="132" t="s">
        <v>42</v>
      </c>
      <c r="L82" s="132"/>
      <c r="M82" s="132"/>
      <c r="N82" s="26" t="s">
        <v>150</v>
      </c>
    </row>
    <row r="95" spans="9:10">
      <c r="I95" s="50" t="s">
        <v>153</v>
      </c>
      <c r="J95" s="108">
        <v>28339</v>
      </c>
    </row>
  </sheetData>
  <mergeCells count="253">
    <mergeCell ref="K82:M82"/>
    <mergeCell ref="A2:A4"/>
    <mergeCell ref="A5:A7"/>
    <mergeCell ref="A8:A10"/>
    <mergeCell ref="A11:A13"/>
    <mergeCell ref="A14:A16"/>
    <mergeCell ref="A17:A19"/>
    <mergeCell ref="A20:A22"/>
    <mergeCell ref="A23:A25"/>
    <mergeCell ref="A26:A28"/>
    <mergeCell ref="A40:A42"/>
    <mergeCell ref="A43:A45"/>
    <mergeCell ref="A46:A48"/>
    <mergeCell ref="A60:A62"/>
    <mergeCell ref="A63:A65"/>
    <mergeCell ref="A66:A68"/>
    <mergeCell ref="A72:A74"/>
    <mergeCell ref="A75:A77"/>
    <mergeCell ref="A78:A80"/>
    <mergeCell ref="B2:B4"/>
    <mergeCell ref="B5:B7"/>
    <mergeCell ref="B8:B10"/>
    <mergeCell ref="B11:B13"/>
    <mergeCell ref="B14:B16"/>
    <mergeCell ref="B17:B19"/>
    <mergeCell ref="B20:B22"/>
    <mergeCell ref="B23:B25"/>
    <mergeCell ref="B26:B28"/>
    <mergeCell ref="B40:B42"/>
    <mergeCell ref="B43:B45"/>
    <mergeCell ref="B46:B48"/>
    <mergeCell ref="B60:B62"/>
    <mergeCell ref="B63:B65"/>
    <mergeCell ref="B66:B68"/>
    <mergeCell ref="B72:B74"/>
    <mergeCell ref="B75:B77"/>
    <mergeCell ref="B78:B80"/>
    <mergeCell ref="C2:C4"/>
    <mergeCell ref="C5:C7"/>
    <mergeCell ref="C8:C10"/>
    <mergeCell ref="C11:C13"/>
    <mergeCell ref="C14:C16"/>
    <mergeCell ref="C17:C19"/>
    <mergeCell ref="C20:C22"/>
    <mergeCell ref="C23:C25"/>
    <mergeCell ref="C26:C28"/>
    <mergeCell ref="C40:C42"/>
    <mergeCell ref="C43:C45"/>
    <mergeCell ref="C46:C48"/>
    <mergeCell ref="C60:C62"/>
    <mergeCell ref="C63:C65"/>
    <mergeCell ref="C66:C68"/>
    <mergeCell ref="C72:C74"/>
    <mergeCell ref="C75:C77"/>
    <mergeCell ref="C78:C80"/>
    <mergeCell ref="D2:D4"/>
    <mergeCell ref="D5:D7"/>
    <mergeCell ref="D8:D10"/>
    <mergeCell ref="D11:D13"/>
    <mergeCell ref="D14:D16"/>
    <mergeCell ref="D17:D19"/>
    <mergeCell ref="D20:D22"/>
    <mergeCell ref="D23:D25"/>
    <mergeCell ref="D26:D28"/>
    <mergeCell ref="D40:D42"/>
    <mergeCell ref="D43:D45"/>
    <mergeCell ref="D46:D48"/>
    <mergeCell ref="D60:D62"/>
    <mergeCell ref="D63:D65"/>
    <mergeCell ref="D66:D68"/>
    <mergeCell ref="D72:D74"/>
    <mergeCell ref="D75:D77"/>
    <mergeCell ref="D78:D80"/>
    <mergeCell ref="E2:E4"/>
    <mergeCell ref="E5:E7"/>
    <mergeCell ref="E8:E10"/>
    <mergeCell ref="E11:E13"/>
    <mergeCell ref="E14:E16"/>
    <mergeCell ref="E17:E19"/>
    <mergeCell ref="E20:E22"/>
    <mergeCell ref="E23:E25"/>
    <mergeCell ref="E26:E28"/>
    <mergeCell ref="E40:E42"/>
    <mergeCell ref="E43:E45"/>
    <mergeCell ref="E46:E48"/>
    <mergeCell ref="E60:E62"/>
    <mergeCell ref="E63:E65"/>
    <mergeCell ref="E66:E68"/>
    <mergeCell ref="E72:E74"/>
    <mergeCell ref="E75:E77"/>
    <mergeCell ref="E78:E80"/>
    <mergeCell ref="F2:F4"/>
    <mergeCell ref="F5:F7"/>
    <mergeCell ref="F8:F10"/>
    <mergeCell ref="F11:F13"/>
    <mergeCell ref="F14:F16"/>
    <mergeCell ref="F17:F19"/>
    <mergeCell ref="F20:F22"/>
    <mergeCell ref="F23:F25"/>
    <mergeCell ref="F26:F28"/>
    <mergeCell ref="F40:F42"/>
    <mergeCell ref="F43:F45"/>
    <mergeCell ref="F46:F48"/>
    <mergeCell ref="F60:F62"/>
    <mergeCell ref="F63:F65"/>
    <mergeCell ref="F66:F68"/>
    <mergeCell ref="F72:F74"/>
    <mergeCell ref="F75:F77"/>
    <mergeCell ref="F78:F80"/>
    <mergeCell ref="G2:G4"/>
    <mergeCell ref="G5:G7"/>
    <mergeCell ref="G8:G10"/>
    <mergeCell ref="G11:G13"/>
    <mergeCell ref="G14:G16"/>
    <mergeCell ref="G17:G19"/>
    <mergeCell ref="G20:G22"/>
    <mergeCell ref="G23:G25"/>
    <mergeCell ref="G26:G28"/>
    <mergeCell ref="G40:G42"/>
    <mergeCell ref="G43:G45"/>
    <mergeCell ref="G46:G48"/>
    <mergeCell ref="G60:G62"/>
    <mergeCell ref="G63:G65"/>
    <mergeCell ref="G66:G68"/>
    <mergeCell ref="G72:G74"/>
    <mergeCell ref="G75:G77"/>
    <mergeCell ref="G78:G80"/>
    <mergeCell ref="J2:J4"/>
    <mergeCell ref="J5:J7"/>
    <mergeCell ref="J8:J10"/>
    <mergeCell ref="J11:J13"/>
    <mergeCell ref="J14:J16"/>
    <mergeCell ref="J17:J19"/>
    <mergeCell ref="J20:J22"/>
    <mergeCell ref="J23:J25"/>
    <mergeCell ref="J26:J28"/>
    <mergeCell ref="J40:J42"/>
    <mergeCell ref="J43:J45"/>
    <mergeCell ref="J46:J48"/>
    <mergeCell ref="J60:J62"/>
    <mergeCell ref="J63:J65"/>
    <mergeCell ref="J66:J68"/>
    <mergeCell ref="J72:J74"/>
    <mergeCell ref="J75:J77"/>
    <mergeCell ref="J78:J80"/>
    <mergeCell ref="K2:K4"/>
    <mergeCell ref="K5:K7"/>
    <mergeCell ref="K8:K10"/>
    <mergeCell ref="K11:K13"/>
    <mergeCell ref="K14:K16"/>
    <mergeCell ref="K17:K19"/>
    <mergeCell ref="K20:K22"/>
    <mergeCell ref="K23:K25"/>
    <mergeCell ref="K26:K28"/>
    <mergeCell ref="K40:K42"/>
    <mergeCell ref="K43:K45"/>
    <mergeCell ref="K46:K48"/>
    <mergeCell ref="K60:K62"/>
    <mergeCell ref="K63:K65"/>
    <mergeCell ref="K66:K68"/>
    <mergeCell ref="K72:K74"/>
    <mergeCell ref="K75:K77"/>
    <mergeCell ref="K78:K80"/>
    <mergeCell ref="L2:L4"/>
    <mergeCell ref="L5:L7"/>
    <mergeCell ref="L8:L10"/>
    <mergeCell ref="L11:L13"/>
    <mergeCell ref="L14:L16"/>
    <mergeCell ref="L17:L19"/>
    <mergeCell ref="L20:L22"/>
    <mergeCell ref="L23:L25"/>
    <mergeCell ref="L26:L28"/>
    <mergeCell ref="L40:L42"/>
    <mergeCell ref="L43:L45"/>
    <mergeCell ref="L46:L48"/>
    <mergeCell ref="L60:L62"/>
    <mergeCell ref="L63:L65"/>
    <mergeCell ref="L66:L68"/>
    <mergeCell ref="L72:L74"/>
    <mergeCell ref="L75:L77"/>
    <mergeCell ref="L78:L80"/>
    <mergeCell ref="M2:M4"/>
    <mergeCell ref="M5:M7"/>
    <mergeCell ref="M8:M10"/>
    <mergeCell ref="M11:M13"/>
    <mergeCell ref="M14:M16"/>
    <mergeCell ref="M17:M19"/>
    <mergeCell ref="M20:M22"/>
    <mergeCell ref="M23:M25"/>
    <mergeCell ref="M26:M28"/>
    <mergeCell ref="M40:M42"/>
    <mergeCell ref="M43:M45"/>
    <mergeCell ref="M46:M48"/>
    <mergeCell ref="M60:M62"/>
    <mergeCell ref="M63:M65"/>
    <mergeCell ref="M66:M68"/>
    <mergeCell ref="M72:M74"/>
    <mergeCell ref="M75:M77"/>
    <mergeCell ref="M78:M80"/>
    <mergeCell ref="N2:N4"/>
    <mergeCell ref="N5:N7"/>
    <mergeCell ref="N8:N10"/>
    <mergeCell ref="N11:N13"/>
    <mergeCell ref="N14:N16"/>
    <mergeCell ref="N17:N19"/>
    <mergeCell ref="N20:N22"/>
    <mergeCell ref="N23:N25"/>
    <mergeCell ref="N26:N28"/>
    <mergeCell ref="N40:N42"/>
    <mergeCell ref="N43:N45"/>
    <mergeCell ref="N46:N48"/>
    <mergeCell ref="N60:N62"/>
    <mergeCell ref="N63:N65"/>
    <mergeCell ref="N66:N68"/>
    <mergeCell ref="N72:N74"/>
    <mergeCell ref="N75:N77"/>
    <mergeCell ref="N78:N80"/>
    <mergeCell ref="O2:O4"/>
    <mergeCell ref="O5:O7"/>
    <mergeCell ref="O8:O10"/>
    <mergeCell ref="O11:O13"/>
    <mergeCell ref="O14:O16"/>
    <mergeCell ref="O17:O19"/>
    <mergeCell ref="O20:O22"/>
    <mergeCell ref="O23:O25"/>
    <mergeCell ref="O26:O28"/>
    <mergeCell ref="O40:O42"/>
    <mergeCell ref="O43:O45"/>
    <mergeCell ref="O46:O48"/>
    <mergeCell ref="O60:O62"/>
    <mergeCell ref="O63:O65"/>
    <mergeCell ref="O66:O68"/>
    <mergeCell ref="O72:O74"/>
    <mergeCell ref="O75:O77"/>
    <mergeCell ref="O78:O80"/>
    <mergeCell ref="P2:P4"/>
    <mergeCell ref="P5:P7"/>
    <mergeCell ref="P8:P10"/>
    <mergeCell ref="P11:P13"/>
    <mergeCell ref="P14:P16"/>
    <mergeCell ref="P17:P19"/>
    <mergeCell ref="P20:P22"/>
    <mergeCell ref="P23:P25"/>
    <mergeCell ref="P26:P28"/>
    <mergeCell ref="P40:P42"/>
    <mergeCell ref="P43:P45"/>
    <mergeCell ref="P46:P48"/>
    <mergeCell ref="P60:P62"/>
    <mergeCell ref="P63:P65"/>
    <mergeCell ref="P66:P68"/>
    <mergeCell ref="P72:P74"/>
    <mergeCell ref="P75:P77"/>
    <mergeCell ref="P78:P80"/>
  </mergeCells>
  <hyperlinks>
    <hyperlink ref="A11" r:id="rId1" display="HOTLINE"/>
    <hyperlink ref="A2" r:id="rId1" display="HOTLINE"/>
    <hyperlink ref="A60" r:id="rId1" display="HOTLINE-S@H"/>
    <hyperlink ref="A20" r:id="rId1" display="HOTLINE"/>
    <hyperlink ref="A40" r:id="rId1" display="HOTLINE"/>
    <hyperlink ref="A43" r:id="rId1" display="HOTLINE"/>
    <hyperlink ref="A14" r:id="rId1" display="HOTLINE-S@H"/>
    <hyperlink ref="A46" r:id="rId1" display="HOTLINE"/>
    <hyperlink ref="A66" r:id="rId1" display="HOTLINE-S@H"/>
    <hyperlink ref="A17" r:id="rId1" display="HOTLINE-S@H"/>
    <hyperlink ref="A5" r:id="rId1" display="HOTLINE-S@H"/>
    <hyperlink ref="A63" r:id="rId1" display="HOTLINE-S@H"/>
    <hyperlink ref="A8" r:id="rId1" display="HOTLINE-S@H"/>
    <hyperlink ref="A23" r:id="rId1" display="HOTLINE-S@H"/>
    <hyperlink ref="A26" r:id="rId1" display="HOTLINE-S@H"/>
  </hyperlinks>
  <pageMargins left="0.0388888888888889" right="0.354166666666667" top="0.984027777777778" bottom="0.984027777777778" header="0.511805555555556" footer="0.511805555555556"/>
  <pageSetup paperSize="9" scale="65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0"/>
  <sheetViews>
    <sheetView topLeftCell="A36" workbookViewId="0">
      <selection activeCell="C42" sqref="C42"/>
    </sheetView>
  </sheetViews>
  <sheetFormatPr defaultColWidth="9" defaultRowHeight="13.5"/>
  <cols>
    <col min="1" max="1" width="14.2833333333333" customWidth="1"/>
    <col min="2" max="2" width="9" customWidth="1"/>
    <col min="3" max="3" width="7.56666666666667" customWidth="1"/>
    <col min="4" max="4" width="7.425" customWidth="1"/>
    <col min="5" max="5" width="31" customWidth="1"/>
    <col min="6" max="6" width="23.5666666666667" customWidth="1"/>
    <col min="7" max="7" width="8.85833333333333" customWidth="1"/>
    <col min="8" max="8" width="28.8583333333333" customWidth="1"/>
    <col min="9" max="9" width="13.5666666666667" customWidth="1"/>
    <col min="10" max="10" width="9.28333333333333" customWidth="1"/>
    <col min="11" max="11" width="8.70833333333333" customWidth="1"/>
    <col min="12" max="12" width="10" customWidth="1"/>
    <col min="13" max="14" width="8.70833333333333" customWidth="1"/>
  </cols>
  <sheetData>
    <row r="1" s="76" customFormat="1" ht="16.5" customHeight="1" spans="1:14">
      <c r="A1" s="78" t="s">
        <v>0</v>
      </c>
      <c r="B1" s="78" t="s">
        <v>146</v>
      </c>
      <c r="C1" s="79" t="s">
        <v>1</v>
      </c>
      <c r="D1" s="79" t="s">
        <v>2</v>
      </c>
      <c r="E1" s="78" t="s">
        <v>3</v>
      </c>
      <c r="F1" s="78" t="s">
        <v>77</v>
      </c>
      <c r="G1" s="80" t="s">
        <v>5</v>
      </c>
      <c r="H1" s="79" t="s">
        <v>6</v>
      </c>
      <c r="I1" s="78" t="s">
        <v>7</v>
      </c>
      <c r="J1" s="95" t="s">
        <v>78</v>
      </c>
      <c r="K1" s="95" t="s">
        <v>9</v>
      </c>
      <c r="L1" s="96" t="s">
        <v>10</v>
      </c>
      <c r="M1" s="97" t="s">
        <v>11</v>
      </c>
      <c r="N1" s="97" t="s">
        <v>12</v>
      </c>
    </row>
    <row r="2" s="77" customFormat="1" ht="18.75" customHeight="1" spans="1:14">
      <c r="A2" s="59" t="s">
        <v>13</v>
      </c>
      <c r="B2" s="59">
        <v>2080</v>
      </c>
      <c r="C2" s="60">
        <v>288247</v>
      </c>
      <c r="D2" s="61" t="s">
        <v>154</v>
      </c>
      <c r="E2" s="62" t="s">
        <v>155</v>
      </c>
      <c r="F2" s="72" t="s">
        <v>156</v>
      </c>
      <c r="G2" s="81">
        <v>1176</v>
      </c>
      <c r="H2" s="60" t="s">
        <v>82</v>
      </c>
      <c r="I2" s="60" t="s">
        <v>83</v>
      </c>
      <c r="J2" s="70">
        <v>1.39</v>
      </c>
      <c r="K2" s="72" t="s">
        <v>157</v>
      </c>
      <c r="L2" s="60" t="s">
        <v>158</v>
      </c>
      <c r="M2" s="72"/>
      <c r="N2" s="72"/>
    </row>
    <row r="3" s="77" customFormat="1" ht="18.75" customHeight="1" spans="1:14">
      <c r="A3" s="59" t="s">
        <v>13</v>
      </c>
      <c r="B3" s="59">
        <v>2081</v>
      </c>
      <c r="C3" s="60">
        <v>288256</v>
      </c>
      <c r="D3" s="61" t="s">
        <v>154</v>
      </c>
      <c r="E3" s="62" t="s">
        <v>155</v>
      </c>
      <c r="F3" s="72" t="s">
        <v>156</v>
      </c>
      <c r="G3" s="81">
        <v>1170</v>
      </c>
      <c r="H3" s="60" t="s">
        <v>82</v>
      </c>
      <c r="I3" s="60" t="s">
        <v>85</v>
      </c>
      <c r="J3" s="70">
        <v>1.39</v>
      </c>
      <c r="K3" s="72" t="s">
        <v>157</v>
      </c>
      <c r="L3" s="60" t="s">
        <v>158</v>
      </c>
      <c r="M3" s="72"/>
      <c r="N3" s="72"/>
    </row>
    <row r="4" s="77" customFormat="1" ht="18.75" customHeight="1" spans="1:14">
      <c r="A4" s="82" t="s">
        <v>19</v>
      </c>
      <c r="B4" s="82">
        <v>2116</v>
      </c>
      <c r="C4" s="60">
        <v>288265</v>
      </c>
      <c r="D4" s="61" t="s">
        <v>154</v>
      </c>
      <c r="E4" s="62" t="s">
        <v>155</v>
      </c>
      <c r="F4" s="72" t="s">
        <v>156</v>
      </c>
      <c r="G4" s="60">
        <v>877</v>
      </c>
      <c r="H4" s="60" t="s">
        <v>82</v>
      </c>
      <c r="I4" s="60" t="s">
        <v>85</v>
      </c>
      <c r="J4" s="70">
        <v>1.39</v>
      </c>
      <c r="K4" s="72" t="s">
        <v>157</v>
      </c>
      <c r="L4" s="60" t="s">
        <v>158</v>
      </c>
      <c r="M4" s="72"/>
      <c r="N4" s="72"/>
    </row>
    <row r="5" s="77" customFormat="1" ht="18.75" customHeight="1" spans="1:14">
      <c r="A5" s="59" t="s">
        <v>13</v>
      </c>
      <c r="B5" s="59">
        <v>2096</v>
      </c>
      <c r="C5" s="60">
        <v>288485</v>
      </c>
      <c r="D5" s="61" t="s">
        <v>159</v>
      </c>
      <c r="E5" s="62" t="s">
        <v>160</v>
      </c>
      <c r="F5" s="72" t="s">
        <v>156</v>
      </c>
      <c r="G5" s="60">
        <v>864</v>
      </c>
      <c r="H5" s="60" t="s">
        <v>82</v>
      </c>
      <c r="I5" s="60" t="s">
        <v>90</v>
      </c>
      <c r="J5" s="60" t="s">
        <v>161</v>
      </c>
      <c r="K5" s="98" t="s">
        <v>162</v>
      </c>
      <c r="L5" s="60" t="s">
        <v>158</v>
      </c>
      <c r="M5" s="72"/>
      <c r="N5" s="72"/>
    </row>
    <row r="6" s="77" customFormat="1" ht="18.75" customHeight="1" spans="1:17">
      <c r="A6" s="59" t="s">
        <v>13</v>
      </c>
      <c r="B6" s="59">
        <v>2097</v>
      </c>
      <c r="C6" s="60">
        <v>288494</v>
      </c>
      <c r="D6" s="61" t="s">
        <v>159</v>
      </c>
      <c r="E6" s="62" t="s">
        <v>160</v>
      </c>
      <c r="F6" s="72" t="s">
        <v>156</v>
      </c>
      <c r="G6" s="60">
        <v>361</v>
      </c>
      <c r="H6" s="60" t="s">
        <v>82</v>
      </c>
      <c r="I6" s="60" t="s">
        <v>85</v>
      </c>
      <c r="J6" s="60" t="s">
        <v>161</v>
      </c>
      <c r="K6" s="98" t="s">
        <v>162</v>
      </c>
      <c r="L6" s="60" t="s">
        <v>158</v>
      </c>
      <c r="M6" s="72"/>
      <c r="N6" s="72"/>
      <c r="O6" s="99"/>
      <c r="P6" s="99"/>
      <c r="Q6" s="99"/>
    </row>
    <row r="7" s="77" customFormat="1" ht="18.75" customHeight="1" spans="1:17">
      <c r="A7" s="82" t="s">
        <v>19</v>
      </c>
      <c r="B7" s="82">
        <v>2125</v>
      </c>
      <c r="C7" s="60">
        <v>288503</v>
      </c>
      <c r="D7" s="61" t="s">
        <v>159</v>
      </c>
      <c r="E7" s="62" t="s">
        <v>160</v>
      </c>
      <c r="F7" s="72" t="s">
        <v>156</v>
      </c>
      <c r="G7" s="60">
        <v>336</v>
      </c>
      <c r="H7" s="60" t="s">
        <v>82</v>
      </c>
      <c r="I7" s="60" t="s">
        <v>85</v>
      </c>
      <c r="J7" s="60" t="s">
        <v>161</v>
      </c>
      <c r="K7" s="98" t="s">
        <v>162</v>
      </c>
      <c r="L7" s="60" t="s">
        <v>158</v>
      </c>
      <c r="M7" s="72"/>
      <c r="N7" s="72"/>
      <c r="O7" s="99"/>
      <c r="P7" s="99"/>
      <c r="Q7" s="99"/>
    </row>
    <row r="8" ht="15.75" spans="1:17">
      <c r="A8" s="83"/>
      <c r="B8" s="83"/>
      <c r="C8" s="83"/>
      <c r="D8" s="84"/>
      <c r="E8" s="85"/>
      <c r="F8" s="86"/>
      <c r="G8" s="87">
        <v>4784</v>
      </c>
      <c r="H8" s="35"/>
      <c r="I8" s="100"/>
      <c r="J8" s="101"/>
      <c r="K8" s="60"/>
      <c r="L8" s="102"/>
      <c r="M8" s="102"/>
      <c r="N8" s="102"/>
      <c r="O8" s="103"/>
      <c r="P8" s="103"/>
      <c r="Q8" s="1"/>
    </row>
    <row r="9" ht="15" spans="1:17">
      <c r="A9" s="59" t="s">
        <v>13</v>
      </c>
      <c r="B9" s="59">
        <v>2082</v>
      </c>
      <c r="C9" s="60">
        <v>288274</v>
      </c>
      <c r="D9" s="61" t="s">
        <v>163</v>
      </c>
      <c r="E9" s="62" t="s">
        <v>164</v>
      </c>
      <c r="F9" s="60" t="s">
        <v>165</v>
      </c>
      <c r="G9" s="81">
        <v>1617</v>
      </c>
      <c r="H9" s="60" t="s">
        <v>82</v>
      </c>
      <c r="I9" s="60" t="s">
        <v>83</v>
      </c>
      <c r="J9" s="70">
        <v>1.39</v>
      </c>
      <c r="K9" s="72" t="s">
        <v>157</v>
      </c>
      <c r="L9" s="60" t="s">
        <v>158</v>
      </c>
      <c r="M9" s="104"/>
      <c r="N9" s="102"/>
      <c r="O9" s="103"/>
      <c r="P9" s="103"/>
      <c r="Q9" s="1"/>
    </row>
    <row r="10" ht="15" spans="1:17">
      <c r="A10" s="59" t="s">
        <v>13</v>
      </c>
      <c r="B10" s="59">
        <v>2083</v>
      </c>
      <c r="C10" s="60">
        <v>288283</v>
      </c>
      <c r="D10" s="61" t="s">
        <v>163</v>
      </c>
      <c r="E10" s="62" t="s">
        <v>164</v>
      </c>
      <c r="F10" s="60" t="s">
        <v>165</v>
      </c>
      <c r="G10" s="81">
        <v>1659</v>
      </c>
      <c r="H10" s="60" t="s">
        <v>82</v>
      </c>
      <c r="I10" s="60" t="s">
        <v>85</v>
      </c>
      <c r="J10" s="70">
        <v>1.39</v>
      </c>
      <c r="K10" s="72" t="s">
        <v>157</v>
      </c>
      <c r="L10" s="60" t="s">
        <v>158</v>
      </c>
      <c r="M10" s="104"/>
      <c r="N10" s="102"/>
      <c r="O10" s="103"/>
      <c r="P10" s="103"/>
      <c r="Q10" s="1"/>
    </row>
    <row r="11" ht="15" spans="1:17">
      <c r="A11" s="63" t="s">
        <v>19</v>
      </c>
      <c r="B11" s="63">
        <v>2117</v>
      </c>
      <c r="C11" s="60">
        <v>288292</v>
      </c>
      <c r="D11" s="61" t="s">
        <v>163</v>
      </c>
      <c r="E11" s="62" t="s">
        <v>164</v>
      </c>
      <c r="F11" s="60" t="s">
        <v>165</v>
      </c>
      <c r="G11" s="81">
        <v>1224</v>
      </c>
      <c r="H11" s="60" t="s">
        <v>82</v>
      </c>
      <c r="I11" s="60" t="s">
        <v>85</v>
      </c>
      <c r="J11" s="70">
        <v>1.39</v>
      </c>
      <c r="K11" s="72" t="s">
        <v>157</v>
      </c>
      <c r="L11" s="60" t="s">
        <v>158</v>
      </c>
      <c r="M11" s="104"/>
      <c r="N11" s="102"/>
      <c r="O11" s="103"/>
      <c r="P11" s="103"/>
      <c r="Q11" s="1"/>
    </row>
    <row r="12" ht="15" spans="1:17">
      <c r="A12" s="59" t="s">
        <v>13</v>
      </c>
      <c r="B12" s="59">
        <v>2106</v>
      </c>
      <c r="C12" s="60">
        <v>288669</v>
      </c>
      <c r="D12" s="61" t="s">
        <v>166</v>
      </c>
      <c r="E12" s="62" t="s">
        <v>167</v>
      </c>
      <c r="F12" s="60" t="s">
        <v>165</v>
      </c>
      <c r="G12" s="60">
        <v>539</v>
      </c>
      <c r="H12" s="60" t="s">
        <v>82</v>
      </c>
      <c r="I12" s="60" t="s">
        <v>90</v>
      </c>
      <c r="J12" s="70">
        <v>1.38</v>
      </c>
      <c r="K12" s="60" t="s">
        <v>168</v>
      </c>
      <c r="L12" s="60" t="s">
        <v>158</v>
      </c>
      <c r="M12" s="102"/>
      <c r="N12" s="102"/>
      <c r="O12" s="103"/>
      <c r="P12" s="103"/>
      <c r="Q12" s="1"/>
    </row>
    <row r="13" ht="15" spans="1:17">
      <c r="A13" s="59" t="s">
        <v>13</v>
      </c>
      <c r="B13" s="59">
        <v>2107</v>
      </c>
      <c r="C13" s="60">
        <v>288678</v>
      </c>
      <c r="D13" s="61" t="s">
        <v>166</v>
      </c>
      <c r="E13" s="62" t="s">
        <v>167</v>
      </c>
      <c r="F13" s="60" t="s">
        <v>165</v>
      </c>
      <c r="G13" s="60">
        <v>826</v>
      </c>
      <c r="H13" s="60" t="s">
        <v>82</v>
      </c>
      <c r="I13" s="60" t="s">
        <v>85</v>
      </c>
      <c r="J13" s="70">
        <v>1.38</v>
      </c>
      <c r="K13" s="60" t="s">
        <v>168</v>
      </c>
      <c r="L13" s="60" t="s">
        <v>158</v>
      </c>
      <c r="M13" s="102"/>
      <c r="N13" s="102"/>
      <c r="O13" s="103"/>
      <c r="P13" s="103"/>
      <c r="Q13" s="1"/>
    </row>
    <row r="14" ht="15" spans="1:17">
      <c r="A14" s="63" t="s">
        <v>19</v>
      </c>
      <c r="B14" s="63">
        <v>2130</v>
      </c>
      <c r="C14" s="60">
        <v>288687</v>
      </c>
      <c r="D14" s="61" t="s">
        <v>166</v>
      </c>
      <c r="E14" s="62" t="s">
        <v>167</v>
      </c>
      <c r="F14" s="60" t="s">
        <v>165</v>
      </c>
      <c r="G14" s="60">
        <v>236</v>
      </c>
      <c r="H14" s="60" t="s">
        <v>82</v>
      </c>
      <c r="I14" s="60" t="s">
        <v>85</v>
      </c>
      <c r="J14" s="70">
        <v>1.38</v>
      </c>
      <c r="K14" s="60" t="s">
        <v>168</v>
      </c>
      <c r="L14" s="60" t="s">
        <v>158</v>
      </c>
      <c r="M14" s="64"/>
      <c r="N14" s="64"/>
      <c r="O14" s="1"/>
      <c r="P14" s="1"/>
      <c r="Q14" s="1"/>
    </row>
    <row r="15" spans="1:17">
      <c r="A15" s="88"/>
      <c r="B15" s="88"/>
      <c r="C15" s="88"/>
      <c r="D15" s="88"/>
      <c r="E15" s="89"/>
      <c r="F15" s="90"/>
      <c r="G15" s="71">
        <v>6101</v>
      </c>
      <c r="H15" s="88"/>
      <c r="I15" s="88"/>
      <c r="J15" s="88"/>
      <c r="K15" s="88"/>
      <c r="L15" s="88"/>
      <c r="M15" s="88"/>
      <c r="N15" s="88"/>
      <c r="O15" s="1"/>
      <c r="P15" s="1"/>
      <c r="Q15" s="1"/>
    </row>
    <row r="16" spans="1:14">
      <c r="A16" s="59" t="s">
        <v>13</v>
      </c>
      <c r="B16" s="59">
        <v>2084</v>
      </c>
      <c r="C16" s="60">
        <v>288301</v>
      </c>
      <c r="D16" s="61" t="s">
        <v>169</v>
      </c>
      <c r="E16" s="62" t="s">
        <v>170</v>
      </c>
      <c r="F16" s="60" t="s">
        <v>165</v>
      </c>
      <c r="G16" s="81">
        <v>1813</v>
      </c>
      <c r="H16" s="60" t="s">
        <v>82</v>
      </c>
      <c r="I16" s="60" t="s">
        <v>83</v>
      </c>
      <c r="J16" s="70">
        <v>1.53</v>
      </c>
      <c r="K16" s="70">
        <v>1.33</v>
      </c>
      <c r="L16" s="60" t="s">
        <v>158</v>
      </c>
      <c r="M16" s="105"/>
      <c r="N16" s="88"/>
    </row>
    <row r="17" spans="1:14">
      <c r="A17" s="59" t="s">
        <v>13</v>
      </c>
      <c r="B17" s="59">
        <v>2085</v>
      </c>
      <c r="C17" s="60">
        <v>288310</v>
      </c>
      <c r="D17" s="61" t="s">
        <v>169</v>
      </c>
      <c r="E17" s="62" t="s">
        <v>170</v>
      </c>
      <c r="F17" s="60" t="s">
        <v>165</v>
      </c>
      <c r="G17" s="81">
        <v>1847</v>
      </c>
      <c r="H17" s="60" t="s">
        <v>82</v>
      </c>
      <c r="I17" s="60" t="s">
        <v>85</v>
      </c>
      <c r="J17" s="70">
        <v>1.53</v>
      </c>
      <c r="K17" s="70">
        <v>1.33</v>
      </c>
      <c r="L17" s="60" t="s">
        <v>158</v>
      </c>
      <c r="M17" s="105"/>
      <c r="N17" s="88"/>
    </row>
    <row r="18" ht="15" spans="1:14">
      <c r="A18" s="63" t="s">
        <v>19</v>
      </c>
      <c r="B18" s="63">
        <v>2118</v>
      </c>
      <c r="C18" s="60">
        <v>288320</v>
      </c>
      <c r="D18" s="61" t="s">
        <v>169</v>
      </c>
      <c r="E18" s="62" t="s">
        <v>170</v>
      </c>
      <c r="F18" s="60" t="s">
        <v>165</v>
      </c>
      <c r="G18" s="81">
        <v>1368</v>
      </c>
      <c r="H18" s="60" t="s">
        <v>82</v>
      </c>
      <c r="I18" s="60" t="s">
        <v>85</v>
      </c>
      <c r="J18" s="70">
        <v>1.53</v>
      </c>
      <c r="K18" s="70">
        <v>1.33</v>
      </c>
      <c r="L18" s="60" t="s">
        <v>158</v>
      </c>
      <c r="M18" s="105"/>
      <c r="N18" s="88"/>
    </row>
    <row r="19" spans="1:14">
      <c r="A19" s="59" t="s">
        <v>13</v>
      </c>
      <c r="B19" s="59">
        <v>2086</v>
      </c>
      <c r="C19" s="60">
        <v>288458</v>
      </c>
      <c r="D19" s="61" t="s">
        <v>171</v>
      </c>
      <c r="E19" s="62" t="s">
        <v>172</v>
      </c>
      <c r="F19" s="60" t="s">
        <v>165</v>
      </c>
      <c r="G19" s="81">
        <v>1224</v>
      </c>
      <c r="H19" s="60" t="s">
        <v>82</v>
      </c>
      <c r="I19" s="60" t="s">
        <v>90</v>
      </c>
      <c r="J19" s="70">
        <v>1.4</v>
      </c>
      <c r="K19" s="70">
        <v>1.23</v>
      </c>
      <c r="L19" s="60" t="s">
        <v>158</v>
      </c>
      <c r="M19" s="105"/>
      <c r="N19" s="88"/>
    </row>
    <row r="20" spans="1:14">
      <c r="A20" s="59" t="s">
        <v>13</v>
      </c>
      <c r="B20" s="59">
        <v>2087</v>
      </c>
      <c r="C20" s="60">
        <v>288467</v>
      </c>
      <c r="D20" s="61" t="s">
        <v>171</v>
      </c>
      <c r="E20" s="62" t="s">
        <v>172</v>
      </c>
      <c r="F20" s="60" t="s">
        <v>165</v>
      </c>
      <c r="G20" s="60">
        <v>530</v>
      </c>
      <c r="H20" s="60" t="s">
        <v>82</v>
      </c>
      <c r="I20" s="60" t="s">
        <v>85</v>
      </c>
      <c r="J20" s="70">
        <v>1.4</v>
      </c>
      <c r="K20" s="70">
        <v>1.23</v>
      </c>
      <c r="L20" s="60" t="s">
        <v>158</v>
      </c>
      <c r="M20" s="105"/>
      <c r="N20" s="88"/>
    </row>
    <row r="21" ht="15" spans="1:14">
      <c r="A21" s="63" t="s">
        <v>19</v>
      </c>
      <c r="B21" s="63">
        <v>2119</v>
      </c>
      <c r="C21" s="60">
        <v>288476</v>
      </c>
      <c r="D21" s="61" t="s">
        <v>171</v>
      </c>
      <c r="E21" s="62" t="s">
        <v>172</v>
      </c>
      <c r="F21" s="60" t="s">
        <v>165</v>
      </c>
      <c r="G21" s="60">
        <v>480</v>
      </c>
      <c r="H21" s="60" t="s">
        <v>82</v>
      </c>
      <c r="I21" s="60" t="s">
        <v>85</v>
      </c>
      <c r="J21" s="70">
        <v>1.4</v>
      </c>
      <c r="K21" s="70">
        <v>1.23</v>
      </c>
      <c r="L21" s="60" t="s">
        <v>158</v>
      </c>
      <c r="M21" s="105"/>
      <c r="N21" s="88"/>
    </row>
    <row r="22" spans="1:14">
      <c r="A22" s="83"/>
      <c r="B22" s="83"/>
      <c r="C22" s="83"/>
      <c r="D22" s="83"/>
      <c r="E22" s="91"/>
      <c r="F22" s="83"/>
      <c r="G22" s="92">
        <v>7262</v>
      </c>
      <c r="H22" s="83"/>
      <c r="I22" s="83"/>
      <c r="J22" s="83"/>
      <c r="K22" s="83"/>
      <c r="L22" s="83"/>
      <c r="M22" s="88"/>
      <c r="N22" s="88"/>
    </row>
    <row r="23" spans="1:14">
      <c r="A23" s="59" t="s">
        <v>13</v>
      </c>
      <c r="B23" s="59">
        <v>2088</v>
      </c>
      <c r="C23" s="60">
        <v>288339</v>
      </c>
      <c r="D23" s="61" t="s">
        <v>173</v>
      </c>
      <c r="E23" s="62" t="s">
        <v>174</v>
      </c>
      <c r="F23" s="60" t="s">
        <v>175</v>
      </c>
      <c r="G23" s="81">
        <v>1470</v>
      </c>
      <c r="H23" s="60" t="s">
        <v>82</v>
      </c>
      <c r="I23" s="60" t="s">
        <v>83</v>
      </c>
      <c r="J23" s="70">
        <v>1.39</v>
      </c>
      <c r="K23" s="70">
        <v>1.23</v>
      </c>
      <c r="L23" s="60" t="s">
        <v>158</v>
      </c>
      <c r="M23" s="105"/>
      <c r="N23" s="88"/>
    </row>
    <row r="24" spans="1:14">
      <c r="A24" s="59" t="s">
        <v>13</v>
      </c>
      <c r="B24" s="59">
        <v>2089</v>
      </c>
      <c r="C24" s="60">
        <v>288348</v>
      </c>
      <c r="D24" s="61" t="s">
        <v>173</v>
      </c>
      <c r="E24" s="62" t="s">
        <v>174</v>
      </c>
      <c r="F24" s="60" t="s">
        <v>175</v>
      </c>
      <c r="G24" s="81">
        <v>1492</v>
      </c>
      <c r="H24" s="60" t="s">
        <v>82</v>
      </c>
      <c r="I24" s="60" t="s">
        <v>85</v>
      </c>
      <c r="J24" s="70">
        <v>1.39</v>
      </c>
      <c r="K24" s="70">
        <v>1.23</v>
      </c>
      <c r="L24" s="60" t="s">
        <v>158</v>
      </c>
      <c r="M24" s="105"/>
      <c r="N24" s="88"/>
    </row>
    <row r="25" ht="15" spans="1:14">
      <c r="A25" s="63" t="s">
        <v>19</v>
      </c>
      <c r="B25" s="63">
        <v>2121</v>
      </c>
      <c r="C25" s="60">
        <v>288357</v>
      </c>
      <c r="D25" s="61" t="s">
        <v>173</v>
      </c>
      <c r="E25" s="62" t="s">
        <v>174</v>
      </c>
      <c r="F25" s="60" t="s">
        <v>175</v>
      </c>
      <c r="G25" s="81">
        <v>1158</v>
      </c>
      <c r="H25" s="60" t="s">
        <v>82</v>
      </c>
      <c r="I25" s="60" t="s">
        <v>85</v>
      </c>
      <c r="J25" s="70">
        <v>1.39</v>
      </c>
      <c r="K25" s="70">
        <v>1.23</v>
      </c>
      <c r="L25" s="60" t="s">
        <v>158</v>
      </c>
      <c r="M25" s="105"/>
      <c r="N25" s="88"/>
    </row>
    <row r="26" spans="1:14">
      <c r="A26" s="59" t="s">
        <v>13</v>
      </c>
      <c r="B26" s="59">
        <v>2094</v>
      </c>
      <c r="C26" s="60">
        <v>288420</v>
      </c>
      <c r="D26" s="61" t="s">
        <v>176</v>
      </c>
      <c r="E26" s="62" t="s">
        <v>177</v>
      </c>
      <c r="F26" s="60" t="s">
        <v>175</v>
      </c>
      <c r="G26" s="81">
        <v>1224</v>
      </c>
      <c r="H26" s="60" t="s">
        <v>82</v>
      </c>
      <c r="I26" s="60" t="s">
        <v>90</v>
      </c>
      <c r="J26" s="70">
        <v>1.4</v>
      </c>
      <c r="K26" s="70">
        <v>1.23</v>
      </c>
      <c r="L26" s="60" t="s">
        <v>158</v>
      </c>
      <c r="M26" s="105"/>
      <c r="N26" s="88"/>
    </row>
    <row r="27" spans="1:14">
      <c r="A27" s="59" t="s">
        <v>13</v>
      </c>
      <c r="B27" s="59">
        <v>2095</v>
      </c>
      <c r="C27" s="60">
        <v>288430</v>
      </c>
      <c r="D27" s="61" t="s">
        <v>176</v>
      </c>
      <c r="E27" s="62" t="s">
        <v>177</v>
      </c>
      <c r="F27" s="60" t="s">
        <v>175</v>
      </c>
      <c r="G27" s="60">
        <v>530</v>
      </c>
      <c r="H27" s="60" t="s">
        <v>82</v>
      </c>
      <c r="I27" s="60" t="s">
        <v>85</v>
      </c>
      <c r="J27" s="70">
        <v>1.4</v>
      </c>
      <c r="K27" s="70">
        <v>1.23</v>
      </c>
      <c r="L27" s="60" t="s">
        <v>158</v>
      </c>
      <c r="M27" s="105"/>
      <c r="N27" s="88"/>
    </row>
    <row r="28" ht="15" spans="1:14">
      <c r="A28" s="63" t="s">
        <v>19</v>
      </c>
      <c r="B28" s="63">
        <v>2124</v>
      </c>
      <c r="C28" s="60">
        <v>288449</v>
      </c>
      <c r="D28" s="61" t="s">
        <v>176</v>
      </c>
      <c r="E28" s="62" t="s">
        <v>177</v>
      </c>
      <c r="F28" s="60" t="s">
        <v>175</v>
      </c>
      <c r="G28" s="60">
        <v>480</v>
      </c>
      <c r="H28" s="60" t="s">
        <v>82</v>
      </c>
      <c r="I28" s="60" t="s">
        <v>85</v>
      </c>
      <c r="J28" s="70">
        <v>1.4</v>
      </c>
      <c r="K28" s="70">
        <v>1.23</v>
      </c>
      <c r="L28" s="60" t="s">
        <v>158</v>
      </c>
      <c r="M28" s="105"/>
      <c r="N28" s="88"/>
    </row>
    <row r="29" spans="1:14">
      <c r="A29" s="83"/>
      <c r="B29" s="83"/>
      <c r="C29" s="83"/>
      <c r="D29" s="83"/>
      <c r="E29" s="91"/>
      <c r="F29" s="83"/>
      <c r="G29" s="92">
        <v>6354</v>
      </c>
      <c r="H29" s="83"/>
      <c r="I29" s="83"/>
      <c r="J29" s="83"/>
      <c r="K29" s="83"/>
      <c r="L29" s="83"/>
      <c r="M29" s="88"/>
      <c r="N29" s="88"/>
    </row>
    <row r="30" ht="24" spans="1:14">
      <c r="A30" s="59" t="s">
        <v>13</v>
      </c>
      <c r="B30" s="59">
        <v>2090</v>
      </c>
      <c r="C30" s="60">
        <v>288366</v>
      </c>
      <c r="D30" s="61" t="s">
        <v>178</v>
      </c>
      <c r="E30" s="62" t="s">
        <v>179</v>
      </c>
      <c r="F30" s="60" t="s">
        <v>180</v>
      </c>
      <c r="G30" s="60">
        <v>588</v>
      </c>
      <c r="H30" s="60" t="s">
        <v>82</v>
      </c>
      <c r="I30" s="60" t="s">
        <v>83</v>
      </c>
      <c r="J30" s="70">
        <v>1.39</v>
      </c>
      <c r="K30" s="70">
        <v>1.23</v>
      </c>
      <c r="L30" s="60" t="s">
        <v>158</v>
      </c>
      <c r="M30" s="105"/>
      <c r="N30" s="88"/>
    </row>
    <row r="31" ht="24" spans="1:14">
      <c r="A31" s="59" t="s">
        <v>13</v>
      </c>
      <c r="B31" s="59">
        <v>2091</v>
      </c>
      <c r="C31" s="60">
        <v>288375</v>
      </c>
      <c r="D31" s="61" t="s">
        <v>178</v>
      </c>
      <c r="E31" s="62" t="s">
        <v>179</v>
      </c>
      <c r="F31" s="60" t="s">
        <v>180</v>
      </c>
      <c r="G31" s="60">
        <v>551</v>
      </c>
      <c r="H31" s="60" t="s">
        <v>82</v>
      </c>
      <c r="I31" s="60" t="s">
        <v>85</v>
      </c>
      <c r="J31" s="70">
        <v>1.39</v>
      </c>
      <c r="K31" s="70">
        <v>1.23</v>
      </c>
      <c r="L31" s="60" t="s">
        <v>158</v>
      </c>
      <c r="M31" s="105"/>
      <c r="N31" s="88"/>
    </row>
    <row r="32" ht="24" spans="1:14">
      <c r="A32" s="63" t="s">
        <v>19</v>
      </c>
      <c r="B32" s="63">
        <v>2122</v>
      </c>
      <c r="C32" s="60">
        <v>288384</v>
      </c>
      <c r="D32" s="61" t="s">
        <v>178</v>
      </c>
      <c r="E32" s="62" t="s">
        <v>179</v>
      </c>
      <c r="F32" s="60" t="s">
        <v>180</v>
      </c>
      <c r="G32" s="60">
        <v>446</v>
      </c>
      <c r="H32" s="60" t="s">
        <v>82</v>
      </c>
      <c r="I32" s="60" t="s">
        <v>85</v>
      </c>
      <c r="J32" s="70">
        <v>1.39</v>
      </c>
      <c r="K32" s="70">
        <v>1.23</v>
      </c>
      <c r="L32" s="60" t="s">
        <v>158</v>
      </c>
      <c r="M32" s="105"/>
      <c r="N32" s="88"/>
    </row>
    <row r="33" spans="1:14">
      <c r="A33" s="59" t="s">
        <v>13</v>
      </c>
      <c r="B33" s="59">
        <v>2100</v>
      </c>
      <c r="C33" s="60">
        <v>288540</v>
      </c>
      <c r="D33" s="61" t="s">
        <v>181</v>
      </c>
      <c r="E33" s="62" t="s">
        <v>182</v>
      </c>
      <c r="F33" s="60" t="s">
        <v>180</v>
      </c>
      <c r="G33" s="60">
        <v>720</v>
      </c>
      <c r="H33" s="60" t="s">
        <v>82</v>
      </c>
      <c r="I33" s="60" t="s">
        <v>90</v>
      </c>
      <c r="J33" s="70">
        <v>1.3</v>
      </c>
      <c r="K33" s="70">
        <v>1.09</v>
      </c>
      <c r="L33" s="60" t="s">
        <v>158</v>
      </c>
      <c r="M33" s="105"/>
      <c r="N33" s="88"/>
    </row>
    <row r="34" spans="1:14">
      <c r="A34" s="59" t="s">
        <v>13</v>
      </c>
      <c r="B34" s="59">
        <v>2101</v>
      </c>
      <c r="C34" s="60">
        <v>288559</v>
      </c>
      <c r="D34" s="61" t="s">
        <v>181</v>
      </c>
      <c r="E34" s="62" t="s">
        <v>182</v>
      </c>
      <c r="F34" s="60" t="s">
        <v>180</v>
      </c>
      <c r="G34" s="60">
        <v>456</v>
      </c>
      <c r="H34" s="60" t="s">
        <v>82</v>
      </c>
      <c r="I34" s="60" t="s">
        <v>85</v>
      </c>
      <c r="J34" s="70">
        <v>1.3</v>
      </c>
      <c r="K34" s="70">
        <v>1.09</v>
      </c>
      <c r="L34" s="60" t="s">
        <v>158</v>
      </c>
      <c r="M34" s="105"/>
      <c r="N34" s="88"/>
    </row>
    <row r="35" ht="15" spans="1:14">
      <c r="A35" s="63" t="s">
        <v>19</v>
      </c>
      <c r="B35" s="63">
        <v>2127</v>
      </c>
      <c r="C35" s="60">
        <v>288568</v>
      </c>
      <c r="D35" s="61" t="s">
        <v>181</v>
      </c>
      <c r="E35" s="62" t="s">
        <v>182</v>
      </c>
      <c r="F35" s="60" t="s">
        <v>180</v>
      </c>
      <c r="G35" s="60">
        <v>247</v>
      </c>
      <c r="H35" s="60" t="s">
        <v>82</v>
      </c>
      <c r="I35" s="60" t="s">
        <v>85</v>
      </c>
      <c r="J35" s="70">
        <v>1.3</v>
      </c>
      <c r="K35" s="70">
        <v>1.09</v>
      </c>
      <c r="L35" s="60" t="s">
        <v>158</v>
      </c>
      <c r="M35" s="105"/>
      <c r="N35" s="88"/>
    </row>
    <row r="36" ht="15" spans="1:14">
      <c r="A36" s="83"/>
      <c r="B36" s="83"/>
      <c r="C36" s="83"/>
      <c r="D36" s="83"/>
      <c r="E36" s="91"/>
      <c r="F36" s="83"/>
      <c r="G36" s="93">
        <v>3008</v>
      </c>
      <c r="H36" s="83"/>
      <c r="I36" s="83"/>
      <c r="J36" s="83"/>
      <c r="K36" s="83"/>
      <c r="L36" s="83"/>
      <c r="M36" s="88"/>
      <c r="N36" s="88"/>
    </row>
    <row r="37" ht="24" spans="1:14">
      <c r="A37" s="59" t="s">
        <v>13</v>
      </c>
      <c r="B37" s="59">
        <v>2093</v>
      </c>
      <c r="C37" s="60">
        <v>288402</v>
      </c>
      <c r="D37" s="61" t="s">
        <v>183</v>
      </c>
      <c r="E37" s="62" t="s">
        <v>184</v>
      </c>
      <c r="F37" s="60" t="s">
        <v>175</v>
      </c>
      <c r="G37" s="81">
        <v>1150</v>
      </c>
      <c r="H37" s="60" t="s">
        <v>82</v>
      </c>
      <c r="I37" s="60" t="s">
        <v>83</v>
      </c>
      <c r="J37" s="70">
        <v>1.3</v>
      </c>
      <c r="K37" s="70">
        <v>1.13</v>
      </c>
      <c r="L37" s="60" t="s">
        <v>158</v>
      </c>
      <c r="M37" s="105"/>
      <c r="N37" s="88"/>
    </row>
    <row r="38" ht="24" spans="1:14">
      <c r="A38" s="59" t="s">
        <v>13</v>
      </c>
      <c r="B38" s="59">
        <v>2092</v>
      </c>
      <c r="C38" s="60">
        <v>288393</v>
      </c>
      <c r="D38" s="61" t="s">
        <v>183</v>
      </c>
      <c r="E38" s="62" t="s">
        <v>184</v>
      </c>
      <c r="F38" s="60" t="s">
        <v>175</v>
      </c>
      <c r="G38" s="81">
        <v>1176</v>
      </c>
      <c r="H38" s="60" t="s">
        <v>82</v>
      </c>
      <c r="I38" s="60" t="s">
        <v>85</v>
      </c>
      <c r="J38" s="70">
        <v>1.3</v>
      </c>
      <c r="K38" s="70">
        <v>1.13</v>
      </c>
      <c r="L38" s="60" t="s">
        <v>158</v>
      </c>
      <c r="M38" s="105"/>
      <c r="N38" s="88"/>
    </row>
    <row r="39" ht="24" spans="1:14">
      <c r="A39" s="63" t="s">
        <v>19</v>
      </c>
      <c r="B39" s="63">
        <v>2123</v>
      </c>
      <c r="C39" s="60">
        <v>288411</v>
      </c>
      <c r="D39" s="61" t="s">
        <v>183</v>
      </c>
      <c r="E39" s="62" t="s">
        <v>184</v>
      </c>
      <c r="F39" s="60" t="s">
        <v>175</v>
      </c>
      <c r="G39" s="60">
        <v>909</v>
      </c>
      <c r="H39" s="60" t="s">
        <v>82</v>
      </c>
      <c r="I39" s="60" t="s">
        <v>85</v>
      </c>
      <c r="J39" s="70">
        <v>1.3</v>
      </c>
      <c r="K39" s="70">
        <v>1.13</v>
      </c>
      <c r="L39" s="60" t="s">
        <v>158</v>
      </c>
      <c r="M39" s="105"/>
      <c r="N39" s="88"/>
    </row>
    <row r="40" ht="15" spans="1:14">
      <c r="A40" s="59" t="s">
        <v>13</v>
      </c>
      <c r="B40" s="59">
        <v>2104</v>
      </c>
      <c r="C40" s="60">
        <v>288631</v>
      </c>
      <c r="D40" s="61" t="s">
        <v>185</v>
      </c>
      <c r="E40" s="62" t="s">
        <v>186</v>
      </c>
      <c r="F40" s="60" t="s">
        <v>175</v>
      </c>
      <c r="G40" s="81">
        <v>2124</v>
      </c>
      <c r="H40" s="60" t="s">
        <v>82</v>
      </c>
      <c r="I40" s="60" t="s">
        <v>90</v>
      </c>
      <c r="J40" s="70">
        <v>1.38</v>
      </c>
      <c r="K40" s="70">
        <v>1.2</v>
      </c>
      <c r="L40" s="60" t="s">
        <v>158</v>
      </c>
      <c r="M40" s="64"/>
      <c r="N40" s="64"/>
    </row>
    <row r="41" ht="15" spans="1:14">
      <c r="A41" s="59" t="s">
        <v>13</v>
      </c>
      <c r="B41" s="59">
        <v>2105</v>
      </c>
      <c r="C41" s="60">
        <v>288640</v>
      </c>
      <c r="D41" s="61" t="s">
        <v>185</v>
      </c>
      <c r="E41" s="62" t="s">
        <v>186</v>
      </c>
      <c r="F41" s="60" t="s">
        <v>175</v>
      </c>
      <c r="G41" s="60">
        <v>891</v>
      </c>
      <c r="H41" s="60" t="s">
        <v>82</v>
      </c>
      <c r="I41" s="60" t="s">
        <v>85</v>
      </c>
      <c r="J41" s="70">
        <v>1.38</v>
      </c>
      <c r="K41" s="70">
        <v>1.2</v>
      </c>
      <c r="L41" s="60" t="s">
        <v>158</v>
      </c>
      <c r="M41" s="64"/>
      <c r="N41" s="64"/>
    </row>
    <row r="42" ht="15" spans="1:14">
      <c r="A42" s="63" t="s">
        <v>19</v>
      </c>
      <c r="B42" s="94">
        <v>2129</v>
      </c>
      <c r="C42" s="71">
        <v>288650</v>
      </c>
      <c r="D42" s="61" t="s">
        <v>185</v>
      </c>
      <c r="E42" s="62" t="s">
        <v>186</v>
      </c>
      <c r="F42" s="60" t="s">
        <v>175</v>
      </c>
      <c r="G42" s="60">
        <v>272</v>
      </c>
      <c r="H42" s="60" t="s">
        <v>82</v>
      </c>
      <c r="I42" s="60" t="s">
        <v>85</v>
      </c>
      <c r="J42" s="70">
        <v>1.38</v>
      </c>
      <c r="K42" s="70">
        <v>1.2</v>
      </c>
      <c r="L42" s="60" t="s">
        <v>158</v>
      </c>
      <c r="M42" s="64"/>
      <c r="N42" s="64"/>
    </row>
    <row r="43" spans="1:14">
      <c r="A43" s="88"/>
      <c r="B43" s="88"/>
      <c r="C43" s="88"/>
      <c r="D43" s="88"/>
      <c r="E43" s="89"/>
      <c r="F43" s="88"/>
      <c r="G43" s="71">
        <v>6522</v>
      </c>
      <c r="H43" s="88"/>
      <c r="I43" s="88"/>
      <c r="J43" s="88"/>
      <c r="K43" s="88"/>
      <c r="L43" s="88"/>
      <c r="M43" s="88"/>
      <c r="N43" s="88"/>
    </row>
    <row r="44" spans="1:14">
      <c r="A44" s="59" t="s">
        <v>13</v>
      </c>
      <c r="B44" s="59">
        <v>2098</v>
      </c>
      <c r="C44" s="60">
        <v>288512</v>
      </c>
      <c r="D44" s="61" t="s">
        <v>187</v>
      </c>
      <c r="E44" s="62" t="s">
        <v>188</v>
      </c>
      <c r="F44" s="60" t="s">
        <v>180</v>
      </c>
      <c r="G44" s="60">
        <v>637</v>
      </c>
      <c r="H44" s="60" t="s">
        <v>82</v>
      </c>
      <c r="I44" s="60" t="s">
        <v>83</v>
      </c>
      <c r="J44" s="70">
        <v>1.47</v>
      </c>
      <c r="K44" s="70">
        <v>1.27</v>
      </c>
      <c r="L44" s="60" t="s">
        <v>158</v>
      </c>
      <c r="M44" s="105"/>
      <c r="N44" s="88"/>
    </row>
    <row r="45" spans="1:14">
      <c r="A45" s="59" t="s">
        <v>13</v>
      </c>
      <c r="B45" s="59">
        <v>2099</v>
      </c>
      <c r="C45" s="60">
        <v>288521</v>
      </c>
      <c r="D45" s="61" t="s">
        <v>187</v>
      </c>
      <c r="E45" s="62" t="s">
        <v>188</v>
      </c>
      <c r="F45" s="60" t="s">
        <v>180</v>
      </c>
      <c r="G45" s="60">
        <v>923</v>
      </c>
      <c r="H45" s="60" t="s">
        <v>82</v>
      </c>
      <c r="I45" s="60" t="s">
        <v>85</v>
      </c>
      <c r="J45" s="70">
        <v>1.47</v>
      </c>
      <c r="K45" s="70">
        <v>1.27</v>
      </c>
      <c r="L45" s="60" t="s">
        <v>158</v>
      </c>
      <c r="M45" s="105"/>
      <c r="N45" s="88"/>
    </row>
    <row r="46" ht="15" spans="1:14">
      <c r="A46" s="63" t="s">
        <v>19</v>
      </c>
      <c r="B46" s="63">
        <v>2126</v>
      </c>
      <c r="C46" s="60">
        <v>288530</v>
      </c>
      <c r="D46" s="61" t="s">
        <v>187</v>
      </c>
      <c r="E46" s="62" t="s">
        <v>188</v>
      </c>
      <c r="F46" s="60" t="s">
        <v>180</v>
      </c>
      <c r="G46" s="60">
        <v>473</v>
      </c>
      <c r="H46" s="60" t="s">
        <v>82</v>
      </c>
      <c r="I46" s="60" t="s">
        <v>85</v>
      </c>
      <c r="J46" s="70">
        <v>1.47</v>
      </c>
      <c r="K46" s="70">
        <v>1.27</v>
      </c>
      <c r="L46" s="60" t="s">
        <v>158</v>
      </c>
      <c r="M46" s="105"/>
      <c r="N46" s="88"/>
    </row>
    <row r="47" ht="24" spans="1:14">
      <c r="A47" s="59" t="s">
        <v>13</v>
      </c>
      <c r="B47" s="59">
        <v>2102</v>
      </c>
      <c r="C47" s="60">
        <v>288604</v>
      </c>
      <c r="D47" s="61" t="s">
        <v>189</v>
      </c>
      <c r="E47" s="62" t="s">
        <v>190</v>
      </c>
      <c r="F47" s="60" t="s">
        <v>180</v>
      </c>
      <c r="G47" s="81">
        <v>1617</v>
      </c>
      <c r="H47" s="60" t="s">
        <v>82</v>
      </c>
      <c r="I47" s="60" t="s">
        <v>83</v>
      </c>
      <c r="J47" s="70">
        <v>1.54</v>
      </c>
      <c r="K47" s="70">
        <v>1.35</v>
      </c>
      <c r="L47" s="60" t="s">
        <v>158</v>
      </c>
      <c r="M47" s="105"/>
      <c r="N47" s="88"/>
    </row>
    <row r="48" ht="24" spans="1:14">
      <c r="A48" s="59" t="s">
        <v>13</v>
      </c>
      <c r="B48" s="59">
        <v>2103</v>
      </c>
      <c r="C48" s="60">
        <v>288613</v>
      </c>
      <c r="D48" s="61" t="s">
        <v>189</v>
      </c>
      <c r="E48" s="62" t="s">
        <v>190</v>
      </c>
      <c r="F48" s="60" t="s">
        <v>180</v>
      </c>
      <c r="G48" s="81">
        <v>2015</v>
      </c>
      <c r="H48" s="60" t="s">
        <v>82</v>
      </c>
      <c r="I48" s="60" t="s">
        <v>85</v>
      </c>
      <c r="J48" s="70">
        <v>1.54</v>
      </c>
      <c r="K48" s="70">
        <v>1.35</v>
      </c>
      <c r="L48" s="60" t="s">
        <v>158</v>
      </c>
      <c r="M48" s="105"/>
      <c r="N48" s="88"/>
    </row>
    <row r="49" ht="24" spans="1:14">
      <c r="A49" s="63" t="s">
        <v>19</v>
      </c>
      <c r="B49" s="63">
        <v>2128</v>
      </c>
      <c r="C49" s="60">
        <v>288622</v>
      </c>
      <c r="D49" s="61" t="s">
        <v>189</v>
      </c>
      <c r="E49" s="62" t="s">
        <v>190</v>
      </c>
      <c r="F49" s="60" t="s">
        <v>180</v>
      </c>
      <c r="G49" s="60">
        <v>691</v>
      </c>
      <c r="H49" s="60" t="s">
        <v>82</v>
      </c>
      <c r="I49" s="60" t="s">
        <v>85</v>
      </c>
      <c r="J49" s="70">
        <v>1.54</v>
      </c>
      <c r="K49" s="70">
        <v>1.35</v>
      </c>
      <c r="L49" s="60" t="s">
        <v>158</v>
      </c>
      <c r="M49" s="105"/>
      <c r="N49" s="88"/>
    </row>
    <row r="50" spans="1:14">
      <c r="A50" s="88"/>
      <c r="B50" s="88"/>
      <c r="C50" s="88"/>
      <c r="D50" s="88"/>
      <c r="E50" s="88"/>
      <c r="F50" s="88"/>
      <c r="G50" s="71">
        <v>6356</v>
      </c>
      <c r="H50" s="88"/>
      <c r="I50" s="88"/>
      <c r="J50" s="88"/>
      <c r="K50" s="88"/>
      <c r="L50" s="88"/>
      <c r="M50" s="88"/>
      <c r="N50" s="88"/>
    </row>
  </sheetData>
  <hyperlinks>
    <hyperlink ref="A4" r:id="rId1" display="HOTLINE-S@H"/>
    <hyperlink ref="A7" r:id="rId1" display="HOTLINE-S@H"/>
    <hyperlink ref="A11" r:id="rId1" display="HOTLINE-S@H"/>
    <hyperlink ref="A14" r:id="rId1" display="HOTLINE-S@H"/>
    <hyperlink ref="A18" r:id="rId1" display="HOTLINE-S@H"/>
    <hyperlink ref="A21" r:id="rId1" display="HOTLINE-S@H"/>
    <hyperlink ref="A25" r:id="rId1" display="HOTLINE-S@H"/>
    <hyperlink ref="A28" r:id="rId1" display="HOTLINE-S@H"/>
    <hyperlink ref="A32" r:id="rId1" display="HOTLINE-S@H"/>
    <hyperlink ref="A35" r:id="rId1" display="HOTLINE-S@H"/>
    <hyperlink ref="A39" r:id="rId1" display="HOTLINE-S@H"/>
    <hyperlink ref="A42" r:id="rId1" display="HOTLINE-S@H"/>
    <hyperlink ref="A46" r:id="rId1" display="HOTLINE-S@H"/>
    <hyperlink ref="A49" r:id="rId1" display="HOTLINE-S@H"/>
  </hyperlinks>
  <pageMargins left="0.118055555555556" right="0.118055555555556" top="0.393055555555556" bottom="0.354166666666667" header="0.313888888888889" footer="0.313888888888889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1.14 x fashion</vt:lpstr>
      <vt:lpstr>1.14 x fashion (2)</vt:lpstr>
      <vt:lpstr>1.14 x micro</vt:lpstr>
      <vt:lpstr>1.14 x micro (2)</vt:lpstr>
      <vt:lpstr>2.4 x basic</vt:lpstr>
      <vt:lpstr>1.29 x fashion</vt:lpstr>
      <vt:lpstr>1.29 x cheeky</vt:lpstr>
      <vt:lpstr> 3.11x basic</vt:lpstr>
      <vt:lpstr>3.11x fashion</vt:lpstr>
      <vt:lpstr>3.11x micro</vt:lpstr>
      <vt:lpstr>4.8x basic</vt:lpstr>
      <vt:lpstr>4.1x fashion</vt:lpstr>
      <vt:lpstr>4.1x micro</vt:lpstr>
      <vt:lpstr>4.1x cheeky</vt:lpstr>
      <vt:lpstr>4.1 x fashion(2)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2018-11-23T02:39:00Z</dcterms:created>
  <cp:lastPrinted>2019-01-23T03:08:00Z</cp:lastPrinted>
  <dcterms:modified xsi:type="dcterms:W3CDTF">2019-02-26T01:11:17Z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