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firstSheet="17" activeTab="21"/>
  </bookViews>
  <sheets>
    <sheet name="1.14 x fashion" sheetId="4" r:id="rId1"/>
    <sheet name="1.14 x fashion (2)" sheetId="5" r:id="rId2"/>
    <sheet name="1.14 x micro" sheetId="6" r:id="rId3"/>
    <sheet name="1.14 x micro (2)" sheetId="7" r:id="rId4"/>
    <sheet name="2.4 x basic" sheetId="8" r:id="rId5"/>
    <sheet name="1.29 x fashion" sheetId="12" r:id="rId6"/>
    <sheet name="1.29 x cheeky" sheetId="11" r:id="rId7"/>
    <sheet name=" 3.11x basic" sheetId="13" r:id="rId8"/>
    <sheet name="3.11x fashion" sheetId="3" r:id="rId9"/>
    <sheet name="3.11x micro" sheetId="2" r:id="rId10"/>
    <sheet name="4.8x basic-8500PCS" sheetId="1" r:id="rId11"/>
    <sheet name="4.1x fashion" sheetId="14" r:id="rId12"/>
    <sheet name="4.1x micro" sheetId="15" r:id="rId13"/>
    <sheet name="4.1x cheeky" sheetId="16" r:id="rId14"/>
    <sheet name="4.1 x fashion(2)" sheetId="17" r:id="rId15"/>
    <sheet name="basic 4.8x-8850pcs" sheetId="18" r:id="rId16"/>
    <sheet name="basic 5.6x-8809" sheetId="19" r:id="rId17"/>
    <sheet name="5.6x fashion" sheetId="20" r:id="rId18"/>
    <sheet name="5.27x basic" sheetId="21" r:id="rId19"/>
    <sheet name="6.17x basic" sheetId="22" r:id="rId20"/>
    <sheet name="4.10X AIR QUICK ORDER" sheetId="23" r:id="rId21"/>
    <sheet name="6.17X fashion panty" sheetId="24" r:id="rId22"/>
  </sheets>
  <definedNames>
    <definedName name="_xlnm.Print_Area" localSheetId="7">' 3.11x basic'!$A$71:$Q$83</definedName>
    <definedName name="_xlnm.Print_Area" localSheetId="8">'3.11x fashion'!$A$37:$N$50</definedName>
    <definedName name="_xlnm.Print_Area" localSheetId="10">'4.8x basic-8500PCS'!$A$1:$S$15</definedName>
  </definedNames>
  <calcPr calcId="144525"/>
</workbook>
</file>

<file path=xl/sharedStrings.xml><?xml version="1.0" encoding="utf-8"?>
<sst xmlns="http://schemas.openxmlformats.org/spreadsheetml/2006/main" count="3783" uniqueCount="348">
  <si>
    <t>Customer</t>
  </si>
  <si>
    <t>PO#</t>
  </si>
  <si>
    <t>Style#</t>
  </si>
  <si>
    <t>Description</t>
  </si>
  <si>
    <t>PATT / COLOR #</t>
  </si>
  <si>
    <t>Total</t>
  </si>
  <si>
    <t>Content</t>
  </si>
  <si>
    <t>Packing</t>
  </si>
  <si>
    <t xml:space="preserve">FOB             </t>
  </si>
  <si>
    <t>WB</t>
  </si>
  <si>
    <t>X-China</t>
  </si>
  <si>
    <t>ETD</t>
  </si>
  <si>
    <t>ETA</t>
  </si>
  <si>
    <t>HOTLINE</t>
  </si>
  <si>
    <t>OWL PRINT FULL BRIEF PANTY</t>
  </si>
  <si>
    <t>SEASHELL PINK /SA#64</t>
  </si>
  <si>
    <t>93/7</t>
  </si>
  <si>
    <t>7 pc per bag</t>
  </si>
  <si>
    <t>1 pc per bag</t>
  </si>
  <si>
    <t>HOTLINE-S@H</t>
  </si>
  <si>
    <t>SEASHELL PINK SOLID FULL BRIEF PANTY</t>
  </si>
  <si>
    <t>DEEP PERI FULL BRIEF PANTY</t>
  </si>
  <si>
    <t>WILD ASTER#51</t>
  </si>
  <si>
    <t>VETIVER DOT PRINT FULL BRIEF PANTY</t>
  </si>
  <si>
    <t>DARK OLIVE#30</t>
  </si>
  <si>
    <t>VERBIAGE PRINT MODERN BRIEF PANTY</t>
  </si>
  <si>
    <t>VERY BERRY MODERN BRIEF PANTY</t>
  </si>
  <si>
    <t>STAR PRINT MODERN BRIEF PANTY</t>
  </si>
  <si>
    <t>CAMOUFLAGE PRINT HI CUT PANTY</t>
  </si>
  <si>
    <t>MULTI (ANY COLOR)#59</t>
  </si>
  <si>
    <t>6 pc per bag</t>
  </si>
  <si>
    <t>VERY BERRY HI CUT PANTY</t>
  </si>
  <si>
    <t>SEASHELL PINK SOLID HI CUT PANTY</t>
  </si>
  <si>
    <t>CAMOUFLAGE PRINT HIPSTER PANTY</t>
  </si>
  <si>
    <t>GREEN DOT PRINT THONG</t>
  </si>
  <si>
    <t>BLUE GRASS#31</t>
  </si>
  <si>
    <t>DEEP PERI MODERN BRIEF WITH LACE</t>
  </si>
  <si>
    <t>SEASHELL PINK SOLID MODERN BRIEF WITH LACE</t>
  </si>
  <si>
    <t>CORAL VERBIAGE HI CUT WITH LACE</t>
  </si>
  <si>
    <t>OWL PRINT HI CUT WITH LACE</t>
  </si>
  <si>
    <t>ALLOVER STAR PRINT HIPSTER WITH LACE</t>
  </si>
  <si>
    <t>TTL:</t>
  </si>
  <si>
    <t>SHIPPING WINDOW:</t>
  </si>
  <si>
    <t>2/4-2/8</t>
  </si>
  <si>
    <t>CANCELLED 2018.11.28</t>
  </si>
  <si>
    <t>For Custom</t>
  </si>
  <si>
    <t>BLUE NOTE MICRO THONG</t>
  </si>
  <si>
    <t>RAINDROP#41</t>
  </si>
  <si>
    <t>90/10</t>
  </si>
  <si>
    <t>BLUE NOTE HYDRANGEA MICROBRIEF WITH LACE</t>
  </si>
  <si>
    <t>SOLID BLACK SOLID HI CUT</t>
  </si>
  <si>
    <t>BLACK#01</t>
  </si>
  <si>
    <t>BLACK SOLID MICRO HIPSTER</t>
  </si>
  <si>
    <t>Total:</t>
  </si>
  <si>
    <t>Pattern</t>
  </si>
  <si>
    <t>Color#</t>
  </si>
  <si>
    <t>Qty</t>
  </si>
  <si>
    <t>TTL</t>
  </si>
  <si>
    <t>238710</t>
  </si>
  <si>
    <t>FULL BRIEF</t>
  </si>
  <si>
    <t>solid</t>
  </si>
  <si>
    <t>Black/01</t>
  </si>
  <si>
    <t>1 pc/bag</t>
  </si>
  <si>
    <t>White/10</t>
  </si>
  <si>
    <t>original 2018/12/31 x</t>
  </si>
  <si>
    <t>Nude/26</t>
  </si>
  <si>
    <t>238774</t>
  </si>
  <si>
    <t>Hi cut</t>
  </si>
  <si>
    <t>Modern brief</t>
  </si>
  <si>
    <t>2/25-3/1</t>
  </si>
  <si>
    <t>Revised Qty dd 2018.12.13</t>
  </si>
  <si>
    <t>Revised TTL dd 2018.12.13</t>
  </si>
  <si>
    <t>254688</t>
  </si>
  <si>
    <t>254742</t>
  </si>
  <si>
    <t>254697</t>
  </si>
  <si>
    <t>3/11-3/15</t>
  </si>
  <si>
    <t>Grand Total:</t>
  </si>
  <si>
    <t>PATT/COLOR#</t>
  </si>
  <si>
    <t>FOB</t>
  </si>
  <si>
    <t>4277</t>
  </si>
  <si>
    <t>GREEN FLORAL PRINT FULL BRIEF PANTY</t>
  </si>
  <si>
    <t>SEA SPRAY #33</t>
  </si>
  <si>
    <t>93/7 COTTON/SPANDEX, 170GSM</t>
  </si>
  <si>
    <t>7PC PPK</t>
  </si>
  <si>
    <t>2019.1.29</t>
  </si>
  <si>
    <t>1PC FLAT PK</t>
  </si>
  <si>
    <t>4283</t>
  </si>
  <si>
    <t>TURQ FLORAL MODERN BRIEF PANTY</t>
  </si>
  <si>
    <t>4286</t>
  </si>
  <si>
    <t>TURQ FLORAL HICUT PANTY</t>
  </si>
  <si>
    <t>6PC PPK</t>
  </si>
  <si>
    <t>269070</t>
  </si>
  <si>
    <t>GREEN FLORAL MODERN BRIEF WITH LACE</t>
  </si>
  <si>
    <t>269089</t>
  </si>
  <si>
    <t>269107</t>
  </si>
  <si>
    <t>4278</t>
  </si>
  <si>
    <t>BLUE DOT PRINT FULL BRIEF PANTY</t>
  </si>
  <si>
    <t>4281</t>
  </si>
  <si>
    <t>BLUE DOT MODERN BRIEF PANTY</t>
  </si>
  <si>
    <t>4284</t>
  </si>
  <si>
    <t>ANIMAL PRINT HICUT PANTY</t>
  </si>
  <si>
    <t>BROWN/MOCHA#23</t>
  </si>
  <si>
    <t>4287</t>
  </si>
  <si>
    <t>ANIMAL PRINT HIPSTER PANTY</t>
  </si>
  <si>
    <t>4279</t>
  </si>
  <si>
    <t>BEACH GLASS FULL BRIEF PANTY</t>
  </si>
  <si>
    <t>4285</t>
  </si>
  <si>
    <t>BEACH GLASS SOLID HICUT PANTY</t>
  </si>
  <si>
    <t>269125</t>
  </si>
  <si>
    <t>BEACH GLASS HICUT WITH LACE</t>
  </si>
  <si>
    <t>RAINDROP #41</t>
  </si>
  <si>
    <t>269134</t>
  </si>
  <si>
    <t>269143</t>
  </si>
  <si>
    <t>4280</t>
  </si>
  <si>
    <t>SKY BLUE FULL BRIEF PANTY</t>
  </si>
  <si>
    <t>4288</t>
  </si>
  <si>
    <t>SKY BLUE SOLID THONG</t>
  </si>
  <si>
    <t>4282</t>
  </si>
  <si>
    <t>YELLOW SOLID MODERN BRIEF PANTY</t>
  </si>
  <si>
    <t>YOKE YELLOW#82</t>
  </si>
  <si>
    <t>original po#</t>
  </si>
  <si>
    <t>271554</t>
  </si>
  <si>
    <t>YELLOW SOLID HIPSTER WITH LACE</t>
  </si>
  <si>
    <t>269180</t>
  </si>
  <si>
    <t>271563</t>
  </si>
  <si>
    <t>269208</t>
  </si>
  <si>
    <t>271572</t>
  </si>
  <si>
    <t>269226</t>
  </si>
  <si>
    <t>0342</t>
  </si>
  <si>
    <t>BLACK CHEEKY</t>
  </si>
  <si>
    <t xml:space="preserve">86/14 NLYON/SPANDEX </t>
  </si>
  <si>
    <t>269345</t>
  </si>
  <si>
    <t>269235</t>
  </si>
  <si>
    <t>VERY BERRY CHEEKY PANTY</t>
  </si>
  <si>
    <t>BOYSENBERRY #53</t>
  </si>
  <si>
    <t>269244</t>
  </si>
  <si>
    <t>269253</t>
  </si>
  <si>
    <t>269262</t>
  </si>
  <si>
    <t>YELLOW CHEEKY PANTY</t>
  </si>
  <si>
    <t>CAPRI #71</t>
  </si>
  <si>
    <t>269271</t>
  </si>
  <si>
    <t>269280</t>
  </si>
  <si>
    <t>269290</t>
  </si>
  <si>
    <t>HYDRANGEA CHEEKY PANTY</t>
  </si>
  <si>
    <t>269309</t>
  </si>
  <si>
    <t>269318</t>
  </si>
  <si>
    <t>OE#</t>
  </si>
  <si>
    <t>1 pc in bag</t>
  </si>
  <si>
    <t>4/1-4/5</t>
  </si>
  <si>
    <t>4/15-4/19</t>
  </si>
  <si>
    <t>4/29-5/3</t>
  </si>
  <si>
    <t>Full Brief</t>
  </si>
  <si>
    <t>Modern Brief</t>
  </si>
  <si>
    <t>Grand TTL:</t>
  </si>
  <si>
    <t>0211</t>
  </si>
  <si>
    <t>FLAMINGO PINK FULL BRIEF PANTY</t>
  </si>
  <si>
    <t>Seashell pink/#64</t>
  </si>
  <si>
    <t>US$1.22</t>
  </si>
  <si>
    <t>3/11/19X</t>
  </si>
  <si>
    <t>0219</t>
  </si>
  <si>
    <t>FLAMINGO PINK SOLID HICUT PANTY</t>
  </si>
  <si>
    <t>US$1.30</t>
  </si>
  <si>
    <t>US$1.13</t>
  </si>
  <si>
    <t>0212</t>
  </si>
  <si>
    <t>HEATHER GREY FULL BRIEF PANTY</t>
  </si>
  <si>
    <t>LIGHT GREY / HEATH #06</t>
  </si>
  <si>
    <t>0224</t>
  </si>
  <si>
    <t>HEATHER GREY HIPSTER WITH LACE</t>
  </si>
  <si>
    <t>US$1.21</t>
  </si>
  <si>
    <t>0213</t>
  </si>
  <si>
    <t>COFFEE PRINT FULL BRIEF PANTY</t>
  </si>
  <si>
    <t>0218</t>
  </si>
  <si>
    <t>COFFEE PRINT HICUT PANTY</t>
  </si>
  <si>
    <t>0214</t>
  </si>
  <si>
    <t>BLUE FLORAL MODERN BRIEF PANTY</t>
  </si>
  <si>
    <t>RAINDROP/LBIZA #41</t>
  </si>
  <si>
    <t>0217</t>
  </si>
  <si>
    <t>BLUE FLORAL PRINT HICUT PANTY</t>
  </si>
  <si>
    <t>0215</t>
  </si>
  <si>
    <t>FLAMINGO PINK DOT MODERN BRIEF PANTY</t>
  </si>
  <si>
    <t>SEASHELL PINK / #64</t>
  </si>
  <si>
    <t>0221</t>
  </si>
  <si>
    <t>FLAMINGO PINK DOT PRINT THONG</t>
  </si>
  <si>
    <t>0216</t>
  </si>
  <si>
    <t>SOOTHING SEAS SOLID MODERN BRIEF PANTY</t>
  </si>
  <si>
    <t>0223</t>
  </si>
  <si>
    <t>SOOTHING SEA HICUT W/ LACE</t>
  </si>
  <si>
    <t>0220</t>
  </si>
  <si>
    <t>BUTTERLFY PRINT HIPSTER PANTY</t>
  </si>
  <si>
    <t>0222</t>
  </si>
  <si>
    <t>BUTTERLFY PRINT MODERN BRIEF WITH LACE</t>
  </si>
  <si>
    <t>0225</t>
  </si>
  <si>
    <t>NUDE MICRO THONG</t>
  </si>
  <si>
    <t>OFF-WHITE/ MARSHM #12</t>
  </si>
  <si>
    <t>90/10 NYLON/SPANDEX, 135GSM</t>
  </si>
  <si>
    <t>US$1.12</t>
  </si>
  <si>
    <t>US1.10</t>
  </si>
  <si>
    <t>0226</t>
  </si>
  <si>
    <t>NUDE W/ BLACK LACE MICRO BRIEF W/ LACE</t>
  </si>
  <si>
    <t>0227</t>
  </si>
  <si>
    <t>NUDE W/ BLACK LACE MICRO HICUT</t>
  </si>
  <si>
    <t>0228</t>
  </si>
  <si>
    <t>NUDE W/ BLACK LACE MICRO HIPSTER</t>
  </si>
  <si>
    <t>未给WB落价</t>
  </si>
  <si>
    <t>5/13-5/17</t>
  </si>
  <si>
    <t>SOLID MAUI BLUE FULL BRIEF PANTY</t>
  </si>
  <si>
    <t>DAZZLING BLUE / 44</t>
  </si>
  <si>
    <t>4/01/19X</t>
  </si>
  <si>
    <t>SOLID CHINCHILLA FULL BRIEF PANTY</t>
  </si>
  <si>
    <t>CADE KHAKI / 26</t>
  </si>
  <si>
    <t>PALM LEAF PRINT FULL BRIEF PANTY</t>
  </si>
  <si>
    <t>BLACK / 01</t>
  </si>
  <si>
    <t>MULTI BLACK STRIPE FULL BRIEF PANTY</t>
  </si>
  <si>
    <t>SUGAR CORAL SOLID MODERN BRIEF PANTY</t>
  </si>
  <si>
    <t>DUSTY PINK / 62</t>
  </si>
  <si>
    <t>BLACK/ MAUI DOT MODERN BRIEF PANTY</t>
  </si>
  <si>
    <t>MULTI BLACK STRIPE MODERN BRIEF PANTY</t>
  </si>
  <si>
    <t>5301 </t>
  </si>
  <si>
    <t>SUGAR CORAL SOLID HICUT PANTY</t>
  </si>
  <si>
    <t>CHINCHILLA SOLID HICUT PANTY</t>
  </si>
  <si>
    <t>SOILD MAUI BLUE HIPSTER PANTY</t>
  </si>
  <si>
    <t>PLAM LEAF THONG</t>
  </si>
  <si>
    <t>BLACK/MAUI DOT MODERN BRIEF W/ LACE</t>
  </si>
  <si>
    <t>SUGAR CORAL SOLID MODERN BRIEF W/ LACE</t>
  </si>
  <si>
    <t>PALM LEAF HICUT W/ LACE</t>
  </si>
  <si>
    <t>SOLID MAUI BLUE HICUT W/ LACE</t>
  </si>
  <si>
    <t>MULTI STRIPE HIPSTER W/ LACE</t>
  </si>
  <si>
    <t>TOTAL FASHION</t>
  </si>
  <si>
    <t>BLACK &amp; WHITE DOT  MICRO THONG</t>
  </si>
  <si>
    <t>BLACK &amp; WHITE DOT  MICRO BRIEF W/ LACE</t>
  </si>
  <si>
    <t>BLACK &amp; WHITE DOT HICUT W/ LACE</t>
  </si>
  <si>
    <t>BLACK &amp; WHITE DOT HIPSTER W/ LACE</t>
  </si>
  <si>
    <t>1PC PPK</t>
  </si>
  <si>
    <t>TOTAL MICRO</t>
  </si>
  <si>
    <t>MAY MICRO PANTIES 5/05/19-5/10/19</t>
  </si>
  <si>
    <t>2160</t>
  </si>
  <si>
    <t>86/14 NLYON/SPANDEX</t>
  </si>
  <si>
    <t>MAUI BLUE CHEEKY PANTY</t>
  </si>
  <si>
    <t>SAND DUNE / #11</t>
  </si>
  <si>
    <t>NAVY CHEEKY PANTY</t>
  </si>
  <si>
    <t>AVE NAVY / #78</t>
  </si>
  <si>
    <t>SUGAR CORAL CHEEKY PANTY</t>
  </si>
  <si>
    <t>DUSTY PINK / #62</t>
  </si>
  <si>
    <t>CHINCHILLA CHEEKY PANTY</t>
  </si>
  <si>
    <t>CADE KHAKI / #26</t>
  </si>
  <si>
    <t>TOTAL CHEEKY</t>
  </si>
  <si>
    <t>MAY CHEEKY PANTIES AVENUE SHIP WINDOW 5/05/19 -5/10/19</t>
  </si>
  <si>
    <t>TOTAL:</t>
  </si>
  <si>
    <t>total</t>
  </si>
  <si>
    <t>93% cotton 7% spandex 170gsm</t>
  </si>
  <si>
    <t>4/8/2019X</t>
  </si>
  <si>
    <t>302428</t>
  </si>
  <si>
    <t>302482</t>
  </si>
  <si>
    <t>5/6/2019X</t>
  </si>
  <si>
    <t>302437</t>
  </si>
  <si>
    <t>302491</t>
  </si>
  <si>
    <t>NILE BLUE SOLID FULL BRIEF PANTY</t>
  </si>
  <si>
    <t>EXPRESS TEAL # 70</t>
  </si>
  <si>
    <t>7 PC PPK</t>
  </si>
  <si>
    <t>US$1.39</t>
  </si>
  <si>
    <t>5/6/2019</t>
  </si>
  <si>
    <t>1 PC FLAT</t>
  </si>
  <si>
    <t>NILE BLUE SOLID MODERN BRIEF W/ LACE</t>
  </si>
  <si>
    <t>EXPRESS TEAL / #70</t>
  </si>
  <si>
    <t>US$1.38</t>
  </si>
  <si>
    <t>US$1.20</t>
  </si>
  <si>
    <t>GREY BIKE PRINT FULL BRIEF PANTY</t>
  </si>
  <si>
    <t>US$1.53</t>
  </si>
  <si>
    <t>US$1.33</t>
  </si>
  <si>
    <t>BIKE PRINT HICUT PANTY</t>
  </si>
  <si>
    <t>US$1.40</t>
  </si>
  <si>
    <t>US$1.23</t>
  </si>
  <si>
    <t>DESSERT ROSE FULL BRIEF PANTY</t>
  </si>
  <si>
    <t>DUSTY PINK / MOON #62</t>
  </si>
  <si>
    <t>DESSERT ROSE HICUT PANTY</t>
  </si>
  <si>
    <t>6 PC PPK</t>
  </si>
  <si>
    <t>VERBIAGE PRINT HICUT W/ LACE</t>
  </si>
  <si>
    <t>US$1.54</t>
  </si>
  <si>
    <t>US$1.35</t>
  </si>
  <si>
    <t>VERBIAGE PRINT HIPSTER</t>
  </si>
  <si>
    <t>US$1.47</t>
  </si>
  <si>
    <t>US$1.27</t>
  </si>
  <si>
    <t>BLUE GEO PRINT HIPSTER W/ LACE</t>
  </si>
  <si>
    <t>DAZZLING BLUE / #44</t>
  </si>
  <si>
    <t>US$1.55</t>
  </si>
  <si>
    <t>US$1.36</t>
  </si>
  <si>
    <t>BLUE GEO PRINT MODERN BRIEF PANTY</t>
  </si>
  <si>
    <t>BLUE GEO PRINT FULL BRIEF PANTY</t>
  </si>
  <si>
    <t>LEOPARD PRINT THONG</t>
  </si>
  <si>
    <t>GREY PRINT / #04</t>
  </si>
  <si>
    <t>US$1.09</t>
  </si>
  <si>
    <t>LEOPARD PRINT MODERN BRIEF PANTY</t>
  </si>
  <si>
    <t>US$2.03</t>
  </si>
  <si>
    <t>US$1.50</t>
  </si>
  <si>
    <t>KENTUCKY BLUE CHEEKY</t>
  </si>
  <si>
    <t>US$1.98</t>
  </si>
  <si>
    <t>US$1.43</t>
  </si>
  <si>
    <t>PALE ASH CHEEKY PANTY</t>
  </si>
  <si>
    <t>LIGHT GREY / HEAT #06</t>
  </si>
  <si>
    <t>US$1.46</t>
  </si>
  <si>
    <t>WHITE CHEEKY PANTY</t>
  </si>
  <si>
    <t>WHITE / #10</t>
  </si>
  <si>
    <t>GRAND TOTAL:</t>
  </si>
  <si>
    <t>FASHION</t>
  </si>
  <si>
    <t>37659 PCS</t>
  </si>
  <si>
    <t>CHEEKY</t>
  </si>
  <si>
    <t>5843 PCS</t>
  </si>
  <si>
    <t>314418</t>
  </si>
  <si>
    <t>5/27/2019X</t>
  </si>
  <si>
    <t>319083</t>
  </si>
  <si>
    <t>total:</t>
  </si>
  <si>
    <t>314427</t>
  </si>
  <si>
    <t>6/17/2019X</t>
  </si>
  <si>
    <t>319092</t>
  </si>
  <si>
    <t>SEASHELL PINK SOLID HICUT PANTY</t>
  </si>
  <si>
    <t>SEASHELL PINK/SA</t>
  </si>
  <si>
    <t>$1.30</t>
  </si>
  <si>
    <t>$1.13</t>
  </si>
  <si>
    <t>4/10 AIR</t>
  </si>
  <si>
    <t>JULY PANTIES  AVENUE SHIP WINDOW 7/08/19 - 7/12/19</t>
  </si>
  <si>
    <t>PATT / COLOR #</t>
  </si>
  <si>
    <t>X-China      </t>
  </si>
  <si>
    <t>hotline</t>
  </si>
  <si>
    <t>KENTUCKY BLUE SOLID W LACE FULL BRIEF PANTY</t>
  </si>
  <si>
    <t>MARINE BLU E/ #72</t>
  </si>
  <si>
    <t>93/7 CTTN/SPAN 170G</t>
  </si>
  <si>
    <t>6/17/2019</t>
  </si>
  <si>
    <t>NEW BODY</t>
  </si>
  <si>
    <t>hotline-s@h</t>
  </si>
  <si>
    <t>KENTUCKY BLUE HICUT PANTY</t>
  </si>
  <si>
    <t>MARINE BLUE / #72</t>
  </si>
  <si>
    <t>93/7 CTTN/SPAN 170 GSM</t>
  </si>
  <si>
    <t>PALE DOGWOOD W GREEN DOT LACE MODERN BRIEF PANTY</t>
  </si>
  <si>
    <t>BRIGHT ROSE / RASP #62</t>
  </si>
  <si>
    <t>PALE DOGWOOD W GREEN DOT HICUT PANTY</t>
  </si>
  <si>
    <t>PINK FLORAL HIPSTER PANTY</t>
  </si>
  <si>
    <t>DESERT ROSE / SILV #65</t>
  </si>
  <si>
    <t>NEW PINK FLORAL W LACE FULL BRIEF PANTY</t>
  </si>
  <si>
    <t>DESERT ROSE / SILV # 65</t>
  </si>
  <si>
    <t>PALE DOGWOOD SOLID MODERN BRIEF PANTY WITH LACE</t>
  </si>
  <si>
    <t>NEW PALE DOGWOOD SOLID W LACE</t>
  </si>
  <si>
    <t>WHITE FLORAL HICUT PANTY WITH LACE</t>
  </si>
  <si>
    <t>IVORY FLORAL W LACE MODERN BRIEF PANTY</t>
  </si>
  <si>
    <t>BLUE ANIMAL HIPSTER PANTY WITH LACE</t>
  </si>
  <si>
    <t>BLUE PRINT</t>
  </si>
  <si>
    <t>BLUE ANIMAL W LACE MODERN BRIEF PANTY</t>
  </si>
  <si>
    <t>BLUE ANIMAL THONG</t>
  </si>
  <si>
    <t>BLUE PRINT / # 40</t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</si>
</sst>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3" formatCode="_ * #,##0.00_ ;_ * \-#,##0.00_ ;_ * &quot;-&quot;??_ ;_ @_ "/>
    <numFmt numFmtId="26" formatCode="\$#,##0.00_);[Red]\(\$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\$#,##0.00;\-\$#,##0.00"/>
    <numFmt numFmtId="177" formatCode="&quot;$&quot;#,##0.00_);[Red]\(&quot;$&quot;#,##0.00\)"/>
    <numFmt numFmtId="178" formatCode="&quot;US$&quot;#,##0.00_);\(&quot;US$&quot;#,##0.00\)"/>
    <numFmt numFmtId="179" formatCode="#,##0_ "/>
    <numFmt numFmtId="180" formatCode="&quot;US$&quot;#,##0.00;\-&quot;US$&quot;#,##0.00"/>
    <numFmt numFmtId="181" formatCode="yyyy/m/d;@"/>
    <numFmt numFmtId="182" formatCode="#,##0_);[Red]\(#,##0\)"/>
    <numFmt numFmtId="183" formatCode="&quot;US$&quot;#,##0.00_);[Red]\(&quot;US$&quot;#,##0.00\)"/>
  </numFmts>
  <fonts count="81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8"/>
      <color rgb="FFFF0000"/>
      <name val="Times New Roman"/>
      <charset val="134"/>
    </font>
    <font>
      <sz val="8"/>
      <color rgb="FF000000"/>
      <name val="Times New Roman"/>
      <charset val="134"/>
    </font>
    <font>
      <sz val="9"/>
      <color theme="1"/>
      <name val="Times New Roman"/>
      <charset val="134"/>
    </font>
    <font>
      <sz val="8"/>
      <color theme="1"/>
      <name val="Times New Roman"/>
      <charset val="134"/>
    </font>
    <font>
      <u/>
      <sz val="9"/>
      <color rgb="FF800080"/>
      <name val="Calibri"/>
      <charset val="134"/>
    </font>
    <font>
      <u/>
      <sz val="8"/>
      <color rgb="FF0000FF"/>
      <name val="Calibri"/>
      <charset val="134"/>
    </font>
    <font>
      <u/>
      <sz val="8"/>
      <color rgb="FF0000FF"/>
      <name val="Times New Roman"/>
      <charset val="134"/>
    </font>
    <font>
      <sz val="8"/>
      <color rgb="FF1F497D"/>
      <name val="Calibri"/>
      <charset val="134"/>
    </font>
    <font>
      <b/>
      <sz val="8"/>
      <color rgb="FFFF0000"/>
      <name val="Calibri"/>
      <charset val="134"/>
    </font>
    <font>
      <sz val="11"/>
      <name val="Arial"/>
      <charset val="134"/>
    </font>
    <font>
      <sz val="11"/>
      <name val="Calibri"/>
      <charset val="134"/>
    </font>
    <font>
      <sz val="11"/>
      <color theme="1"/>
      <name val="Calibri"/>
      <charset val="134"/>
    </font>
    <font>
      <sz val="11"/>
      <color rgb="FF000000"/>
      <name val="Calibri"/>
      <charset val="134"/>
    </font>
    <font>
      <b/>
      <sz val="12"/>
      <color theme="1"/>
      <name val="宋体"/>
      <charset val="134"/>
      <scheme val="minor"/>
    </font>
    <font>
      <b/>
      <sz val="9"/>
      <color theme="1"/>
      <name val="Times New Roman"/>
      <charset val="134"/>
    </font>
    <font>
      <sz val="10"/>
      <name val="Times New Roman"/>
      <charset val="134"/>
    </font>
    <font>
      <b/>
      <sz val="12"/>
      <color theme="1"/>
      <name val="Arial"/>
      <charset val="134"/>
    </font>
    <font>
      <b/>
      <sz val="12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u/>
      <sz val="10"/>
      <color theme="1" tint="0.349986266670736"/>
      <name val="Arial"/>
      <charset val="134"/>
    </font>
    <font>
      <sz val="10"/>
      <name val="Arial"/>
      <charset val="134"/>
    </font>
    <font>
      <u/>
      <sz val="9"/>
      <color rgb="FF7030A0"/>
      <name val="Arial"/>
      <charset val="134"/>
    </font>
    <font>
      <sz val="11"/>
      <color theme="1"/>
      <name val="Arial"/>
      <charset val="134"/>
    </font>
    <font>
      <sz val="11"/>
      <name val="宋体"/>
      <charset val="134"/>
      <scheme val="minor"/>
    </font>
    <font>
      <sz val="8"/>
      <name val="Arial"/>
      <charset val="134"/>
    </font>
    <font>
      <sz val="8"/>
      <color theme="1"/>
      <name val="Arial"/>
      <charset val="134"/>
    </font>
    <font>
      <sz val="8"/>
      <color rgb="FF000000"/>
      <name val="Arial"/>
      <charset val="134"/>
    </font>
    <font>
      <u/>
      <sz val="8"/>
      <color theme="10"/>
      <name val="Arial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u/>
      <sz val="10"/>
      <color theme="7" tint="0.399945066682943"/>
      <name val="Times New Roman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Arial"/>
      <charset val="134"/>
    </font>
    <font>
      <sz val="12"/>
      <name val="Times New Roman"/>
      <charset val="134"/>
    </font>
    <font>
      <b/>
      <sz val="11"/>
      <name val="宋体"/>
      <charset val="134"/>
      <scheme val="minor"/>
    </font>
    <font>
      <b/>
      <u/>
      <sz val="9"/>
      <color rgb="FF7030A0"/>
      <name val="Times New Roman"/>
      <charset val="134"/>
    </font>
    <font>
      <u/>
      <sz val="8"/>
      <color rgb="FF800080"/>
      <name val="Arial"/>
      <charset val="134"/>
    </font>
    <font>
      <b/>
      <sz val="8"/>
      <color rgb="FFFF0000"/>
      <name val="Arial"/>
      <charset val="134"/>
    </font>
    <font>
      <sz val="11"/>
      <color theme="1"/>
      <name val="微软雅黑"/>
      <charset val="134"/>
    </font>
    <font>
      <sz val="10"/>
      <color rgb="FF1F497D"/>
      <name val="Calibri"/>
      <charset val="134"/>
    </font>
    <font>
      <sz val="12"/>
      <color theme="1"/>
      <name val="Times New Roman"/>
      <charset val="134"/>
    </font>
    <font>
      <i/>
      <sz val="12"/>
      <name val="Times New Roman"/>
      <charset val="134"/>
    </font>
    <font>
      <sz val="11"/>
      <color theme="1"/>
      <name val="Times New Roman"/>
      <charset val="134"/>
    </font>
    <font>
      <b/>
      <sz val="12"/>
      <name val="Times New Roman"/>
      <charset val="134"/>
    </font>
    <font>
      <sz val="9"/>
      <color rgb="FF000000"/>
      <name val="Times New Roman"/>
      <charset val="134"/>
    </font>
    <font>
      <u/>
      <sz val="11"/>
      <color theme="10"/>
      <name val="Times New Roman"/>
      <charset val="134"/>
    </font>
    <font>
      <u/>
      <sz val="9"/>
      <color rgb="FF800080"/>
      <name val="Times New Roman"/>
      <charset val="134"/>
    </font>
    <font>
      <u/>
      <sz val="9"/>
      <color theme="10"/>
      <name val="Times New Roman"/>
      <charset val="134"/>
    </font>
    <font>
      <sz val="12"/>
      <color rgb="FF000000"/>
      <name val="Times New Roman"/>
      <charset val="134"/>
    </font>
    <font>
      <u/>
      <sz val="12"/>
      <name val="Times New Roman"/>
      <charset val="134"/>
    </font>
    <font>
      <u/>
      <sz val="12"/>
      <color rgb="FF800080"/>
      <name val="Times New Roman"/>
      <charset val="134"/>
    </font>
    <font>
      <b/>
      <sz val="12"/>
      <color rgb="FFFF0000"/>
      <name val="Times New Roman"/>
      <charset val="134"/>
    </font>
    <font>
      <sz val="11"/>
      <color theme="1"/>
      <name val="宋体"/>
      <charset val="0"/>
      <scheme val="minor"/>
    </font>
    <font>
      <u/>
      <sz val="11"/>
      <color theme="10"/>
      <name val="Calibri"/>
      <charset val="134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theme="10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0"/>
      <color theme="10"/>
      <name val="Arial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indexed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0"/>
      <color indexed="12"/>
      <name val="Arial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rgb="FFB2A1C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theme="7" tint="0.399822992645039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7" fillId="1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21" borderId="15" applyNumberFormat="0" applyFont="0" applyAlignment="0" applyProtection="0">
      <alignment vertical="center"/>
    </xf>
    <xf numFmtId="0" fontId="0" fillId="0" borderId="0">
      <alignment vertical="center"/>
    </xf>
    <xf numFmtId="0" fontId="60" fillId="22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23" fillId="0" borderId="0"/>
    <xf numFmtId="0" fontId="75" fillId="0" borderId="19" applyNumberFormat="0" applyFill="0" applyAlignment="0" applyProtection="0">
      <alignment vertical="center"/>
    </xf>
    <xf numFmtId="0" fontId="23" fillId="0" borderId="0"/>
    <xf numFmtId="0" fontId="76" fillId="0" borderId="19" applyNumberFormat="0" applyFill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6" fillId="24" borderId="16" applyNumberFormat="0" applyAlignment="0" applyProtection="0">
      <alignment vertical="center"/>
    </xf>
    <xf numFmtId="0" fontId="69" fillId="24" borderId="14" applyNumberFormat="0" applyAlignment="0" applyProtection="0">
      <alignment vertical="center"/>
    </xf>
    <xf numFmtId="0" fontId="72" fillId="25" borderId="17" applyNumberFormat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74" fillId="0" borderId="18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31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8" fillId="0" borderId="0"/>
    <xf numFmtId="0" fontId="55" fillId="34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55" fillId="35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39" borderId="0" applyNumberFormat="0" applyBorder="0" applyAlignment="0" applyProtection="0">
      <alignment vertical="center"/>
    </xf>
    <xf numFmtId="0" fontId="55" fillId="40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80" fillId="0" borderId="0">
      <alignment vertical="center"/>
    </xf>
    <xf numFmtId="0" fontId="55" fillId="38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58" fillId="0" borderId="0"/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</cellStyleXfs>
  <cellXfs count="40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26" fontId="3" fillId="3" borderId="1" xfId="0" applyNumberFormat="1" applyFont="1" applyFill="1" applyBorder="1" applyAlignment="1">
      <alignment horizontal="center" wrapText="1"/>
    </xf>
    <xf numFmtId="0" fontId="10" fillId="4" borderId="0" xfId="0" applyFont="1" applyFill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1" xfId="39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6" borderId="1" xfId="6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9" fillId="8" borderId="1" xfId="39" applyNumberFormat="1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3" fontId="21" fillId="6" borderId="1" xfId="21" applyNumberFormat="1" applyFont="1" applyFill="1" applyBorder="1" applyAlignment="1">
      <alignment horizontal="center"/>
    </xf>
    <xf numFmtId="3" fontId="20" fillId="6" borderId="2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3" fontId="20" fillId="6" borderId="4" xfId="0" applyNumberFormat="1" applyFont="1" applyFill="1" applyBorder="1" applyAlignment="1">
      <alignment horizontal="center" vertical="center"/>
    </xf>
    <xf numFmtId="3" fontId="20" fillId="6" borderId="3" xfId="0" applyNumberFormat="1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/>
    </xf>
    <xf numFmtId="3" fontId="21" fillId="6" borderId="1" xfId="23" applyNumberFormat="1" applyFont="1" applyFill="1" applyBorder="1" applyAlignment="1">
      <alignment horizontal="center"/>
    </xf>
    <xf numFmtId="3" fontId="23" fillId="6" borderId="2" xfId="0" applyNumberFormat="1" applyFont="1" applyFill="1" applyBorder="1" applyAlignment="1">
      <alignment horizontal="center" vertical="center"/>
    </xf>
    <xf numFmtId="3" fontId="23" fillId="6" borderId="4" xfId="0" applyNumberFormat="1" applyFont="1" applyFill="1" applyBorder="1" applyAlignment="1">
      <alignment horizontal="center" vertical="center"/>
    </xf>
    <xf numFmtId="3" fontId="23" fillId="6" borderId="3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1" xfId="19" applyNumberFormat="1" applyFont="1" applyFill="1" applyBorder="1" applyAlignment="1">
      <alignment horizontal="center" vertical="center"/>
    </xf>
    <xf numFmtId="176" fontId="20" fillId="0" borderId="1" xfId="0" applyNumberFormat="1" applyFont="1" applyBorder="1" applyAlignment="1">
      <alignment horizontal="center" vertical="center"/>
    </xf>
    <xf numFmtId="26" fontId="20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 wrapText="1"/>
    </xf>
    <xf numFmtId="0" fontId="23" fillId="6" borderId="1" xfId="19" applyNumberFormat="1" applyFont="1" applyFill="1" applyBorder="1" applyAlignment="1">
      <alignment horizontal="center" vertical="center"/>
    </xf>
    <xf numFmtId="176" fontId="23" fillId="6" borderId="1" xfId="0" applyNumberFormat="1" applyFont="1" applyFill="1" applyBorder="1" applyAlignment="1">
      <alignment horizontal="center" vertical="center"/>
    </xf>
    <xf numFmtId="177" fontId="23" fillId="6" borderId="1" xfId="0" applyNumberFormat="1" applyFont="1" applyFill="1" applyBorder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23" fillId="6" borderId="4" xfId="0" applyFont="1" applyFill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6" fillId="6" borderId="0" xfId="0" applyFont="1" applyFill="1">
      <alignment vertical="center"/>
    </xf>
    <xf numFmtId="0" fontId="0" fillId="6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7" fillId="6" borderId="1" xfId="0" applyFont="1" applyFill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center" vertical="center"/>
    </xf>
    <xf numFmtId="0" fontId="29" fillId="6" borderId="1" xfId="60" applyFont="1" applyFill="1" applyBorder="1" applyAlignment="1">
      <alignment horizontal="center" vertical="center"/>
    </xf>
    <xf numFmtId="3" fontId="29" fillId="6" borderId="1" xfId="60" applyNumberFormat="1" applyFont="1" applyFill="1" applyBorder="1" applyAlignment="1">
      <alignment horizontal="center" vertical="center"/>
    </xf>
    <xf numFmtId="0" fontId="29" fillId="6" borderId="1" xfId="60" applyFont="1" applyFill="1" applyBorder="1" applyAlignment="1">
      <alignment horizontal="center" vertical="center" wrapText="1"/>
    </xf>
    <xf numFmtId="0" fontId="28" fillId="6" borderId="1" xfId="60" applyFont="1" applyFill="1" applyBorder="1" applyAlignment="1">
      <alignment horizontal="center" vertical="center"/>
    </xf>
    <xf numFmtId="3" fontId="28" fillId="6" borderId="1" xfId="60" applyNumberFormat="1" applyFont="1" applyFill="1" applyBorder="1" applyAlignment="1">
      <alignment horizontal="center" vertical="center"/>
    </xf>
    <xf numFmtId="0" fontId="30" fillId="6" borderId="1" xfId="64" applyFont="1" applyFill="1" applyBorder="1" applyAlignment="1" applyProtection="1">
      <alignment horizontal="center" vertical="center" wrapText="1"/>
    </xf>
    <xf numFmtId="0" fontId="28" fillId="9" borderId="1" xfId="60" applyFont="1" applyFill="1" applyBorder="1" applyAlignment="1">
      <alignment horizontal="center" vertical="center"/>
    </xf>
    <xf numFmtId="0" fontId="29" fillId="6" borderId="1" xfId="61" applyFont="1" applyFill="1" applyBorder="1" applyAlignment="1">
      <alignment horizontal="center" vertical="center"/>
    </xf>
    <xf numFmtId="3" fontId="29" fillId="6" borderId="1" xfId="61" applyNumberFormat="1" applyFont="1" applyFill="1" applyBorder="1" applyAlignment="1">
      <alignment horizontal="center" vertical="center"/>
    </xf>
    <xf numFmtId="0" fontId="29" fillId="9" borderId="1" xfId="61" applyFont="1" applyFill="1" applyBorder="1" applyAlignment="1">
      <alignment horizontal="center" vertical="center"/>
    </xf>
    <xf numFmtId="0" fontId="28" fillId="6" borderId="1" xfId="62" applyFont="1" applyFill="1" applyBorder="1" applyAlignment="1">
      <alignment horizontal="center" vertical="center"/>
    </xf>
    <xf numFmtId="3" fontId="28" fillId="6" borderId="1" xfId="62" applyNumberFormat="1" applyFont="1" applyFill="1" applyBorder="1" applyAlignment="1">
      <alignment horizontal="center" vertical="center"/>
    </xf>
    <xf numFmtId="0" fontId="30" fillId="3" borderId="1" xfId="64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3" borderId="1" xfId="61" applyFont="1" applyFill="1" applyBorder="1" applyAlignment="1">
      <alignment horizontal="center" vertical="center"/>
    </xf>
    <xf numFmtId="0" fontId="28" fillId="6" borderId="1" xfId="61" applyFont="1" applyFill="1" applyBorder="1" applyAlignment="1">
      <alignment horizontal="center" vertical="center"/>
    </xf>
    <xf numFmtId="3" fontId="28" fillId="6" borderId="1" xfId="61" applyNumberFormat="1" applyFont="1" applyFill="1" applyBorder="1" applyAlignment="1">
      <alignment horizontal="center" vertical="center"/>
    </xf>
    <xf numFmtId="0" fontId="28" fillId="0" borderId="1" xfId="0" applyFont="1" applyBorder="1">
      <alignment vertical="center"/>
    </xf>
    <xf numFmtId="0" fontId="28" fillId="9" borderId="1" xfId="0" applyFont="1" applyFill="1" applyBorder="1" applyAlignment="1">
      <alignment horizontal="center" vertical="center"/>
    </xf>
    <xf numFmtId="0" fontId="29" fillId="6" borderId="1" xfId="14" applyFont="1" applyFill="1" applyBorder="1" applyAlignment="1">
      <alignment horizontal="center" vertical="center"/>
    </xf>
    <xf numFmtId="3" fontId="29" fillId="6" borderId="1" xfId="14" applyNumberFormat="1" applyFont="1" applyFill="1" applyBorder="1" applyAlignment="1">
      <alignment horizontal="center" vertical="center"/>
    </xf>
    <xf numFmtId="0" fontId="28" fillId="6" borderId="1" xfId="0" applyFont="1" applyFill="1" applyBorder="1">
      <alignment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8" fillId="9" borderId="0" xfId="0" applyFont="1" applyFill="1" applyAlignment="1">
      <alignment horizontal="center" vertical="center"/>
    </xf>
    <xf numFmtId="0" fontId="25" fillId="6" borderId="0" xfId="0" applyFont="1" applyFill="1">
      <alignment vertical="center"/>
    </xf>
    <xf numFmtId="0" fontId="29" fillId="3" borderId="1" xfId="60" applyFont="1" applyFill="1" applyBorder="1" applyAlignment="1">
      <alignment horizontal="center" vertical="center"/>
    </xf>
    <xf numFmtId="0" fontId="28" fillId="3" borderId="1" xfId="6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1" fillId="6" borderId="0" xfId="0" applyFont="1" applyFill="1">
      <alignment vertical="center"/>
    </xf>
    <xf numFmtId="0" fontId="23" fillId="5" borderId="1" xfId="0" applyFont="1" applyFill="1" applyBorder="1" applyAlignment="1">
      <alignment horizontal="center" vertical="center"/>
    </xf>
    <xf numFmtId="0" fontId="17" fillId="5" borderId="1" xfId="39" applyNumberFormat="1" applyFont="1" applyFill="1" applyBorder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3" fontId="23" fillId="6" borderId="1" xfId="0" applyNumberFormat="1" applyFont="1" applyFill="1" applyBorder="1" applyAlignment="1">
      <alignment horizontal="center"/>
    </xf>
    <xf numFmtId="3" fontId="17" fillId="6" borderId="2" xfId="0" applyNumberFormat="1" applyFont="1" applyFill="1" applyBorder="1" applyAlignment="1">
      <alignment horizontal="center" vertical="center"/>
    </xf>
    <xf numFmtId="3" fontId="17" fillId="6" borderId="4" xfId="0" applyNumberFormat="1" applyFont="1" applyFill="1" applyBorder="1" applyAlignment="1">
      <alignment horizontal="center" vertical="center"/>
    </xf>
    <xf numFmtId="3" fontId="17" fillId="6" borderId="3" xfId="0" applyNumberFormat="1" applyFont="1" applyFill="1" applyBorder="1" applyAlignment="1">
      <alignment horizontal="center" vertical="center"/>
    </xf>
    <xf numFmtId="0" fontId="33" fillId="6" borderId="1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/>
    </xf>
    <xf numFmtId="49" fontId="17" fillId="6" borderId="5" xfId="0" applyNumberFormat="1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49" fontId="17" fillId="6" borderId="6" xfId="0" applyNumberFormat="1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49" fontId="17" fillId="6" borderId="7" xfId="0" applyNumberFormat="1" applyFont="1" applyFill="1" applyBorder="1" applyAlignment="1">
      <alignment horizontal="center" vertical="center"/>
    </xf>
    <xf numFmtId="49" fontId="17" fillId="6" borderId="1" xfId="0" applyNumberFormat="1" applyFont="1" applyFill="1" applyBorder="1" applyAlignment="1">
      <alignment horizontal="center" vertical="center"/>
    </xf>
    <xf numFmtId="0" fontId="32" fillId="6" borderId="0" xfId="0" applyFont="1" applyFill="1" applyAlignment="1">
      <alignment horizontal="center" vertical="center"/>
    </xf>
    <xf numFmtId="0" fontId="17" fillId="6" borderId="1" xfId="19" applyNumberFormat="1" applyFont="1" applyFill="1" applyBorder="1" applyAlignment="1">
      <alignment horizontal="center" vertical="center"/>
    </xf>
    <xf numFmtId="176" fontId="17" fillId="6" borderId="1" xfId="0" applyNumberFormat="1" applyFont="1" applyFill="1" applyBorder="1" applyAlignment="1">
      <alignment horizontal="center" vertical="center"/>
    </xf>
    <xf numFmtId="177" fontId="17" fillId="6" borderId="1" xfId="0" applyNumberFormat="1" applyFont="1" applyFill="1" applyBorder="1" applyAlignment="1">
      <alignment horizontal="center" vertical="center"/>
    </xf>
    <xf numFmtId="176" fontId="17" fillId="6" borderId="2" xfId="0" applyNumberFormat="1" applyFont="1" applyFill="1" applyBorder="1" applyAlignment="1">
      <alignment horizontal="center" vertical="center"/>
    </xf>
    <xf numFmtId="177" fontId="17" fillId="6" borderId="2" xfId="0" applyNumberFormat="1" applyFont="1" applyFill="1" applyBorder="1" applyAlignment="1">
      <alignment horizontal="center" vertical="center"/>
    </xf>
    <xf numFmtId="176" fontId="17" fillId="6" borderId="4" xfId="0" applyNumberFormat="1" applyFont="1" applyFill="1" applyBorder="1" applyAlignment="1">
      <alignment horizontal="center" vertical="center"/>
    </xf>
    <xf numFmtId="177" fontId="17" fillId="6" borderId="4" xfId="0" applyNumberFormat="1" applyFont="1" applyFill="1" applyBorder="1" applyAlignment="1">
      <alignment horizontal="center" vertical="center"/>
    </xf>
    <xf numFmtId="176" fontId="17" fillId="6" borderId="3" xfId="0" applyNumberFormat="1" applyFont="1" applyFill="1" applyBorder="1" applyAlignment="1">
      <alignment horizontal="center" vertical="center"/>
    </xf>
    <xf numFmtId="177" fontId="17" fillId="6" borderId="3" xfId="0" applyNumberFormat="1" applyFont="1" applyFill="1" applyBorder="1" applyAlignment="1">
      <alignment horizontal="center" vertical="center"/>
    </xf>
    <xf numFmtId="26" fontId="17" fillId="6" borderId="1" xfId="0" applyNumberFormat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34" fillId="0" borderId="0" xfId="0" applyFont="1">
      <alignment vertical="center"/>
    </xf>
    <xf numFmtId="0" fontId="35" fillId="7" borderId="1" xfId="0" applyFont="1" applyFill="1" applyBorder="1" applyAlignment="1">
      <alignment horizontal="center" vertical="center"/>
    </xf>
    <xf numFmtId="0" fontId="36" fillId="8" borderId="1" xfId="39" applyNumberFormat="1" applyFont="1" applyFill="1" applyBorder="1" applyAlignment="1">
      <alignment horizontal="center" vertical="center" wrapText="1"/>
    </xf>
    <xf numFmtId="0" fontId="37" fillId="5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3" fontId="16" fillId="6" borderId="1" xfId="0" applyNumberFormat="1" applyFont="1" applyFill="1" applyBorder="1" applyAlignment="1">
      <alignment horizontal="center" vertical="center"/>
    </xf>
    <xf numFmtId="3" fontId="16" fillId="6" borderId="2" xfId="0" applyNumberFormat="1" applyFont="1" applyFill="1" applyBorder="1" applyAlignment="1">
      <alignment horizontal="center" vertical="center"/>
    </xf>
    <xf numFmtId="3" fontId="16" fillId="6" borderId="4" xfId="0" applyNumberFormat="1" applyFont="1" applyFill="1" applyBorder="1" applyAlignment="1">
      <alignment horizontal="center" vertical="center"/>
    </xf>
    <xf numFmtId="3" fontId="16" fillId="6" borderId="3" xfId="0" applyNumberFormat="1" applyFont="1" applyFill="1" applyBorder="1" applyAlignment="1">
      <alignment horizontal="center" vertical="center"/>
    </xf>
    <xf numFmtId="0" fontId="38" fillId="6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16" fillId="0" borderId="7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0" borderId="1" xfId="19" applyNumberFormat="1" applyFont="1" applyFill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26" fontId="16" fillId="0" borderId="1" xfId="0" applyNumberFormat="1" applyFont="1" applyBorder="1" applyAlignment="1">
      <alignment horizontal="center" vertical="center"/>
    </xf>
    <xf numFmtId="176" fontId="16" fillId="0" borderId="2" xfId="0" applyNumberFormat="1" applyFont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/>
    </xf>
    <xf numFmtId="177" fontId="16" fillId="0" borderId="4" xfId="0" applyNumberFormat="1" applyFont="1" applyFill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177" fontId="16" fillId="0" borderId="3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29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3" fontId="28" fillId="3" borderId="1" xfId="0" applyNumberFormat="1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3" fontId="28" fillId="6" borderId="1" xfId="0" applyNumberFormat="1" applyFont="1" applyFill="1" applyBorder="1" applyAlignment="1">
      <alignment horizontal="center" vertical="center"/>
    </xf>
    <xf numFmtId="178" fontId="28" fillId="3" borderId="1" xfId="0" applyNumberFormat="1" applyFont="1" applyFill="1" applyBorder="1" applyAlignment="1">
      <alignment horizontal="center" vertical="center"/>
    </xf>
    <xf numFmtId="49" fontId="28" fillId="6" borderId="1" xfId="0" applyNumberFormat="1" applyFont="1" applyFill="1" applyBorder="1" applyAlignment="1">
      <alignment horizontal="center" vertical="center"/>
    </xf>
    <xf numFmtId="0" fontId="40" fillId="3" borderId="1" xfId="0" applyFont="1" applyFill="1" applyBorder="1" applyAlignment="1">
      <alignment horizontal="center" vertical="center"/>
    </xf>
    <xf numFmtId="3" fontId="40" fillId="3" borderId="1" xfId="0" applyNumberFormat="1" applyFont="1" applyFill="1" applyBorder="1" applyAlignment="1">
      <alignment horizontal="center" vertical="center"/>
    </xf>
    <xf numFmtId="0" fontId="40" fillId="3" borderId="0" xfId="0" applyFont="1" applyFill="1" applyBorder="1" applyAlignment="1">
      <alignment vertical="center" wrapText="1"/>
    </xf>
    <xf numFmtId="0" fontId="40" fillId="3" borderId="8" xfId="0" applyFont="1" applyFill="1" applyBorder="1" applyAlignment="1">
      <alignment vertical="center" wrapText="1"/>
    </xf>
    <xf numFmtId="178" fontId="28" fillId="6" borderId="1" xfId="0" applyNumberFormat="1" applyFont="1" applyFill="1" applyBorder="1" applyAlignment="1">
      <alignment horizontal="center" vertical="center"/>
    </xf>
    <xf numFmtId="0" fontId="39" fillId="3" borderId="9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/>
    </xf>
    <xf numFmtId="0" fontId="40" fillId="3" borderId="10" xfId="0" applyFont="1" applyFill="1" applyBorder="1" applyAlignment="1">
      <alignment horizontal="center" vertical="center"/>
    </xf>
    <xf numFmtId="0" fontId="40" fillId="3" borderId="11" xfId="0" applyFont="1" applyFill="1" applyBorder="1" applyAlignment="1">
      <alignment horizontal="center" vertical="center"/>
    </xf>
    <xf numFmtId="0" fontId="41" fillId="3" borderId="0" xfId="0" applyFont="1" applyFill="1">
      <alignment vertical="center"/>
    </xf>
    <xf numFmtId="0" fontId="40" fillId="3" borderId="0" xfId="0" applyFont="1" applyFill="1" applyAlignment="1">
      <alignment horizontal="center" vertical="center"/>
    </xf>
    <xf numFmtId="3" fontId="40" fillId="3" borderId="0" xfId="0" applyNumberFormat="1" applyFont="1" applyFill="1" applyAlignment="1">
      <alignment horizontal="center" vertical="center"/>
    </xf>
    <xf numFmtId="0" fontId="42" fillId="0" borderId="0" xfId="0" applyFont="1" applyAlignment="1">
      <alignment vertical="center" wrapText="1"/>
    </xf>
    <xf numFmtId="0" fontId="36" fillId="8" borderId="0" xfId="19" applyNumberFormat="1" applyFont="1" applyFill="1" applyAlignment="1">
      <alignment horizontal="center" vertical="center"/>
    </xf>
    <xf numFmtId="0" fontId="43" fillId="0" borderId="0" xfId="0" applyFont="1">
      <alignment vertical="center"/>
    </xf>
    <xf numFmtId="0" fontId="36" fillId="8" borderId="1" xfId="39" applyNumberFormat="1" applyFont="1" applyFill="1" applyBorder="1" applyAlignment="1">
      <alignment horizontal="center" vertical="center"/>
    </xf>
    <xf numFmtId="49" fontId="36" fillId="8" borderId="1" xfId="39" applyNumberFormat="1" applyFont="1" applyFill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49" fontId="43" fillId="0" borderId="1" xfId="0" applyNumberFormat="1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 vertical="center"/>
    </xf>
    <xf numFmtId="0" fontId="44" fillId="0" borderId="1" xfId="0" applyNumberFormat="1" applyFont="1" applyFill="1" applyBorder="1" applyAlignment="1">
      <alignment horizontal="center"/>
    </xf>
    <xf numFmtId="0" fontId="43" fillId="0" borderId="4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179" fontId="36" fillId="8" borderId="1" xfId="39" applyNumberFormat="1" applyFont="1" applyFill="1" applyBorder="1" applyAlignment="1">
      <alignment horizontal="center" vertical="center" wrapText="1"/>
    </xf>
    <xf numFmtId="180" fontId="36" fillId="2" borderId="1" xfId="39" applyNumberFormat="1" applyFont="1" applyFill="1" applyBorder="1" applyAlignment="1">
      <alignment horizontal="center" vertical="center" wrapText="1"/>
    </xf>
    <xf numFmtId="14" fontId="36" fillId="8" borderId="1" xfId="39" applyNumberFormat="1" applyFont="1" applyFill="1" applyBorder="1" applyAlignment="1">
      <alignment horizontal="center" vertical="center"/>
    </xf>
    <xf numFmtId="181" fontId="36" fillId="8" borderId="1" xfId="39" applyNumberFormat="1" applyFont="1" applyFill="1" applyBorder="1" applyAlignment="1">
      <alignment horizontal="center" vertical="center"/>
    </xf>
    <xf numFmtId="0" fontId="43" fillId="6" borderId="1" xfId="0" applyFont="1" applyFill="1" applyBorder="1" applyAlignment="1">
      <alignment horizontal="center" vertical="center"/>
    </xf>
    <xf numFmtId="0" fontId="36" fillId="0" borderId="1" xfId="19" applyNumberFormat="1" applyFont="1" applyFill="1" applyBorder="1" applyAlignment="1">
      <alignment horizontal="center" vertical="center"/>
    </xf>
    <xf numFmtId="180" fontId="43" fillId="0" borderId="1" xfId="0" applyNumberFormat="1" applyFont="1" applyFill="1" applyBorder="1" applyAlignment="1">
      <alignment horizontal="center" vertical="center"/>
    </xf>
    <xf numFmtId="180" fontId="43" fillId="0" borderId="2" xfId="0" applyNumberFormat="1" applyFont="1" applyFill="1" applyBorder="1" applyAlignment="1">
      <alignment horizontal="center" vertical="center"/>
    </xf>
    <xf numFmtId="14" fontId="43" fillId="0" borderId="1" xfId="0" applyNumberFormat="1" applyFont="1" applyFill="1" applyBorder="1" applyAlignment="1">
      <alignment horizontal="center" vertical="center"/>
    </xf>
    <xf numFmtId="180" fontId="43" fillId="0" borderId="4" xfId="0" applyNumberFormat="1" applyFont="1" applyFill="1" applyBorder="1" applyAlignment="1">
      <alignment horizontal="center" vertical="center"/>
    </xf>
    <xf numFmtId="180" fontId="43" fillId="0" borderId="3" xfId="0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right" vertical="center"/>
    </xf>
    <xf numFmtId="0" fontId="45" fillId="0" borderId="0" xfId="0" applyFont="1" applyAlignment="1">
      <alignment horizontal="left" vertical="center"/>
    </xf>
    <xf numFmtId="0" fontId="45" fillId="0" borderId="0" xfId="0" applyFont="1">
      <alignment vertical="center"/>
    </xf>
    <xf numFmtId="0" fontId="43" fillId="6" borderId="0" xfId="0" applyFont="1" applyFill="1" applyAlignment="1">
      <alignment horizontal="right" vertical="center"/>
    </xf>
    <xf numFmtId="0" fontId="43" fillId="0" borderId="0" xfId="0" applyFont="1" applyAlignment="1">
      <alignment horizontal="left" vertical="center"/>
    </xf>
    <xf numFmtId="0" fontId="46" fillId="8" borderId="1" xfId="39" applyFont="1" applyFill="1" applyBorder="1" applyAlignment="1">
      <alignment horizontal="center" vertical="center"/>
    </xf>
    <xf numFmtId="49" fontId="46" fillId="8" borderId="1" xfId="39" applyNumberFormat="1" applyFont="1" applyFill="1" applyBorder="1" applyAlignment="1">
      <alignment horizontal="center" vertical="center"/>
    </xf>
    <xf numFmtId="49" fontId="46" fillId="7" borderId="1" xfId="39" applyNumberFormat="1" applyFont="1" applyFill="1" applyBorder="1" applyAlignment="1">
      <alignment horizontal="center" vertical="center"/>
    </xf>
    <xf numFmtId="0" fontId="46" fillId="7" borderId="1" xfId="39" applyFont="1" applyFill="1" applyBorder="1" applyAlignment="1">
      <alignment horizontal="center" vertical="center"/>
    </xf>
    <xf numFmtId="0" fontId="46" fillId="8" borderId="1" xfId="39" applyFont="1" applyFill="1" applyBorder="1" applyAlignment="1">
      <alignment horizontal="left" vertical="center"/>
    </xf>
    <xf numFmtId="179" fontId="46" fillId="8" borderId="1" xfId="39" applyNumberFormat="1" applyFont="1" applyFill="1" applyBorder="1" applyAlignment="1">
      <alignment horizontal="center" vertical="center"/>
    </xf>
    <xf numFmtId="181" fontId="46" fillId="8" borderId="1" xfId="39" applyNumberFormat="1" applyFont="1" applyFill="1" applyBorder="1" applyAlignment="1">
      <alignment horizontal="center" vertical="center"/>
    </xf>
    <xf numFmtId="0" fontId="47" fillId="3" borderId="1" xfId="59" applyFont="1" applyFill="1" applyBorder="1" applyAlignment="1">
      <alignment horizontal="center" vertical="center" wrapText="1"/>
    </xf>
    <xf numFmtId="0" fontId="4" fillId="3" borderId="1" xfId="59" applyFont="1" applyFill="1" applyBorder="1" applyAlignment="1">
      <alignment horizontal="center" vertical="center"/>
    </xf>
    <xf numFmtId="49" fontId="4" fillId="3" borderId="1" xfId="59" applyNumberFormat="1" applyFont="1" applyFill="1" applyBorder="1" applyAlignment="1">
      <alignment horizontal="center" vertical="center"/>
    </xf>
    <xf numFmtId="0" fontId="4" fillId="3" borderId="1" xfId="59" applyFont="1" applyFill="1" applyBorder="1" applyAlignment="1">
      <alignment horizontal="center" vertical="center" wrapText="1"/>
    </xf>
    <xf numFmtId="0" fontId="48" fillId="3" borderId="1" xfId="63" applyFont="1" applyFill="1" applyBorder="1" applyAlignment="1" applyProtection="1">
      <alignment horizontal="center" vertical="center" wrapText="1"/>
    </xf>
    <xf numFmtId="0" fontId="45" fillId="0" borderId="1" xfId="0" applyFont="1" applyBorder="1">
      <alignment vertical="center"/>
    </xf>
    <xf numFmtId="0" fontId="45" fillId="0" borderId="1" xfId="0" applyFont="1" applyBorder="1" applyAlignment="1">
      <alignment vertical="center" wrapText="1"/>
    </xf>
    <xf numFmtId="0" fontId="49" fillId="3" borderId="1" xfId="59" applyFont="1" applyFill="1" applyBorder="1" applyAlignment="1">
      <alignment horizontal="center" vertical="center" wrapText="1"/>
    </xf>
    <xf numFmtId="182" fontId="46" fillId="8" borderId="1" xfId="39" applyNumberFormat="1" applyFont="1" applyFill="1" applyBorder="1" applyAlignment="1">
      <alignment horizontal="center" vertical="center"/>
    </xf>
    <xf numFmtId="180" fontId="46" fillId="2" borderId="1" xfId="39" applyNumberFormat="1" applyFont="1" applyFill="1" applyBorder="1" applyAlignment="1">
      <alignment horizontal="center" vertical="center" wrapText="1"/>
    </xf>
    <xf numFmtId="181" fontId="46" fillId="8" borderId="1" xfId="39" applyNumberFormat="1" applyFont="1" applyFill="1" applyBorder="1" applyAlignment="1">
      <alignment horizontal="center" vertical="center" wrapText="1"/>
    </xf>
    <xf numFmtId="178" fontId="4" fillId="3" borderId="1" xfId="59" applyNumberFormat="1" applyFont="1" applyFill="1" applyBorder="1" applyAlignment="1">
      <alignment horizontal="center" vertical="center"/>
    </xf>
    <xf numFmtId="0" fontId="4" fillId="6" borderId="1" xfId="59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5" fillId="6" borderId="1" xfId="0" applyFont="1" applyFill="1" applyBorder="1">
      <alignment vertical="center"/>
    </xf>
    <xf numFmtId="178" fontId="4" fillId="6" borderId="1" xfId="59" applyNumberFormat="1" applyFont="1" applyFill="1" applyBorder="1" applyAlignment="1">
      <alignment horizontal="center" vertical="center"/>
    </xf>
    <xf numFmtId="0" fontId="46" fillId="10" borderId="0" xfId="57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6" fillId="10" borderId="1" xfId="57" applyFont="1" applyFill="1" applyBorder="1" applyAlignment="1">
      <alignment horizontal="center" vertical="center"/>
    </xf>
    <xf numFmtId="49" fontId="46" fillId="10" borderId="1" xfId="57" applyNumberFormat="1" applyFont="1" applyFill="1" applyBorder="1" applyAlignment="1">
      <alignment horizontal="center" vertical="center"/>
    </xf>
    <xf numFmtId="182" fontId="46" fillId="10" borderId="1" xfId="57" applyNumberFormat="1" applyFont="1" applyFill="1" applyBorder="1" applyAlignment="1">
      <alignment horizontal="center" vertical="center"/>
    </xf>
    <xf numFmtId="3" fontId="4" fillId="3" borderId="1" xfId="59" applyNumberFormat="1" applyFont="1" applyFill="1" applyBorder="1" applyAlignment="1">
      <alignment horizontal="center" vertical="center"/>
    </xf>
    <xf numFmtId="0" fontId="50" fillId="3" borderId="1" xfId="63" applyFont="1" applyFill="1" applyBorder="1" applyAlignment="1" applyProtection="1">
      <alignment horizontal="center" vertical="center" wrapText="1"/>
    </xf>
    <xf numFmtId="0" fontId="0" fillId="0" borderId="3" xfId="0" applyBorder="1">
      <alignment vertical="center"/>
    </xf>
    <xf numFmtId="0" fontId="51" fillId="3" borderId="3" xfId="59" applyFont="1" applyFill="1" applyBorder="1" applyAlignment="1">
      <alignment horizontal="center" vertical="center" wrapText="1"/>
    </xf>
    <xf numFmtId="0" fontId="43" fillId="3" borderId="3" xfId="59" applyFont="1" applyFill="1" applyBorder="1" applyAlignment="1">
      <alignment horizontal="center" vertical="center" wrapText="1"/>
    </xf>
    <xf numFmtId="49" fontId="43" fillId="3" borderId="3" xfId="59" applyNumberFormat="1" applyFont="1" applyFill="1" applyBorder="1" applyAlignment="1">
      <alignment horizontal="center" vertical="center"/>
    </xf>
    <xf numFmtId="0" fontId="4" fillId="4" borderId="3" xfId="59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4" borderId="1" xfId="59" applyFon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/>
    </xf>
    <xf numFmtId="0" fontId="45" fillId="4" borderId="3" xfId="0" applyFont="1" applyFill="1" applyBorder="1" applyAlignment="1">
      <alignment horizontal="center" vertical="center"/>
    </xf>
    <xf numFmtId="0" fontId="48" fillId="6" borderId="1" xfId="63" applyFont="1" applyFill="1" applyBorder="1" applyAlignment="1" applyProtection="1">
      <alignment horizontal="center" vertical="center" wrapText="1"/>
    </xf>
    <xf numFmtId="180" fontId="46" fillId="10" borderId="1" xfId="57" applyNumberFormat="1" applyFont="1" applyFill="1" applyBorder="1" applyAlignment="1">
      <alignment horizontal="center" vertical="center"/>
    </xf>
    <xf numFmtId="14" fontId="46" fillId="10" borderId="1" xfId="57" applyNumberFormat="1" applyFont="1" applyFill="1" applyBorder="1" applyAlignment="1">
      <alignment horizontal="center" vertical="center"/>
    </xf>
    <xf numFmtId="181" fontId="46" fillId="10" borderId="1" xfId="57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3" fontId="4" fillId="3" borderId="3" xfId="59" applyNumberFormat="1" applyFont="1" applyFill="1" applyBorder="1" applyAlignment="1">
      <alignment horizontal="center" vertical="center"/>
    </xf>
    <xf numFmtId="0" fontId="4" fillId="3" borderId="3" xfId="59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43" fillId="0" borderId="0" xfId="0" applyFont="1" applyFill="1">
      <alignment vertical="center"/>
    </xf>
    <xf numFmtId="0" fontId="43" fillId="6" borderId="0" xfId="0" applyFont="1" applyFill="1">
      <alignment vertical="center"/>
    </xf>
    <xf numFmtId="0" fontId="43" fillId="0" borderId="0" xfId="0" applyFont="1" applyAlignment="1">
      <alignment horizontal="center" vertical="center"/>
    </xf>
    <xf numFmtId="180" fontId="43" fillId="0" borderId="0" xfId="0" applyNumberFormat="1" applyFont="1">
      <alignment vertical="center"/>
    </xf>
    <xf numFmtId="0" fontId="36" fillId="0" borderId="1" xfId="39" applyNumberFormat="1" applyFont="1" applyFill="1" applyBorder="1" applyAlignment="1">
      <alignment horizontal="center" vertical="center"/>
    </xf>
    <xf numFmtId="0" fontId="52" fillId="0" borderId="1" xfId="10" applyNumberFormat="1" applyFont="1" applyFill="1" applyBorder="1" applyAlignment="1" applyProtection="1">
      <alignment horizontal="center" vertical="center"/>
    </xf>
    <xf numFmtId="0" fontId="43" fillId="0" borderId="2" xfId="0" applyFont="1" applyFill="1" applyBorder="1" applyAlignment="1">
      <alignment horizontal="center" vertical="center"/>
    </xf>
    <xf numFmtId="0" fontId="43" fillId="0" borderId="4" xfId="0" applyFont="1" applyFill="1" applyBorder="1" applyAlignment="1">
      <alignment horizontal="center" vertical="center"/>
    </xf>
    <xf numFmtId="0" fontId="43" fillId="0" borderId="3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43" fillId="0" borderId="1" xfId="0" applyFont="1" applyFill="1" applyBorder="1">
      <alignment vertical="center"/>
    </xf>
    <xf numFmtId="3" fontId="43" fillId="0" borderId="1" xfId="0" applyNumberFormat="1" applyFont="1" applyFill="1" applyBorder="1" applyAlignment="1">
      <alignment horizontal="center"/>
    </xf>
    <xf numFmtId="0" fontId="43" fillId="0" borderId="0" xfId="0" applyFont="1" applyFill="1" applyAlignment="1">
      <alignment horizontal="center" vertical="center"/>
    </xf>
    <xf numFmtId="180" fontId="43" fillId="0" borderId="0" xfId="0" applyNumberFormat="1" applyFont="1" applyFill="1">
      <alignment vertical="center"/>
    </xf>
    <xf numFmtId="0" fontId="43" fillId="0" borderId="0" xfId="0" applyFont="1" applyFill="1" applyAlignment="1">
      <alignment horizontal="right" vertical="center"/>
    </xf>
    <xf numFmtId="180" fontId="43" fillId="0" borderId="0" xfId="0" applyNumberFormat="1" applyFont="1" applyFill="1" applyAlignment="1">
      <alignment horizontal="right" vertical="center"/>
    </xf>
    <xf numFmtId="180" fontId="43" fillId="0" borderId="1" xfId="0" applyNumberFormat="1" applyFont="1" applyFill="1" applyBorder="1">
      <alignment vertical="center"/>
    </xf>
    <xf numFmtId="0" fontId="36" fillId="0" borderId="0" xfId="39" applyNumberFormat="1" applyFont="1" applyFill="1" applyAlignment="1">
      <alignment horizontal="center" vertical="center"/>
    </xf>
    <xf numFmtId="49" fontId="43" fillId="0" borderId="0" xfId="0" applyNumberFormat="1" applyFont="1" applyFill="1" applyAlignment="1">
      <alignment horizontal="center" vertical="center"/>
    </xf>
    <xf numFmtId="0" fontId="44" fillId="0" borderId="0" xfId="0" applyNumberFormat="1" applyFont="1" applyFill="1" applyAlignment="1">
      <alignment horizontal="center"/>
    </xf>
    <xf numFmtId="0" fontId="43" fillId="6" borderId="2" xfId="0" applyFont="1" applyFill="1" applyBorder="1" applyAlignment="1">
      <alignment horizontal="center" vertical="center"/>
    </xf>
    <xf numFmtId="0" fontId="43" fillId="6" borderId="4" xfId="0" applyFont="1" applyFill="1" applyBorder="1" applyAlignment="1">
      <alignment horizontal="center" vertical="center"/>
    </xf>
    <xf numFmtId="0" fontId="43" fillId="6" borderId="3" xfId="0" applyFont="1" applyFill="1" applyBorder="1" applyAlignment="1">
      <alignment horizontal="center" vertical="center"/>
    </xf>
    <xf numFmtId="3" fontId="43" fillId="0" borderId="0" xfId="0" applyNumberFormat="1" applyFont="1" applyFill="1" applyAlignment="1">
      <alignment horizontal="center"/>
    </xf>
    <xf numFmtId="0" fontId="36" fillId="0" borderId="0" xfId="19" applyNumberFormat="1" applyFont="1" applyFill="1" applyAlignment="1">
      <alignment horizontal="center" vertical="center"/>
    </xf>
    <xf numFmtId="180" fontId="43" fillId="0" borderId="0" xfId="0" applyNumberFormat="1" applyFont="1" applyFill="1" applyAlignment="1">
      <alignment horizontal="center" vertical="center"/>
    </xf>
    <xf numFmtId="180" fontId="43" fillId="0" borderId="0" xfId="0" applyNumberFormat="1" applyFont="1" applyAlignment="1">
      <alignment horizontal="right" vertical="center"/>
    </xf>
    <xf numFmtId="0" fontId="36" fillId="6" borderId="0" xfId="54" applyFont="1" applyFill="1">
      <alignment vertical="center"/>
    </xf>
    <xf numFmtId="0" fontId="36" fillId="0" borderId="0" xfId="54" applyFont="1" applyAlignment="1">
      <alignment horizontal="center" vertical="center"/>
    </xf>
    <xf numFmtId="182" fontId="36" fillId="0" borderId="0" xfId="54" applyNumberFormat="1" applyFont="1" applyAlignment="1">
      <alignment horizontal="center" vertical="center"/>
    </xf>
    <xf numFmtId="49" fontId="36" fillId="0" borderId="0" xfId="54" applyNumberFormat="1" applyFont="1" applyAlignment="1">
      <alignment horizontal="center" vertical="center"/>
    </xf>
    <xf numFmtId="180" fontId="36" fillId="0" borderId="0" xfId="54" applyNumberFormat="1" applyFont="1" applyAlignment="1">
      <alignment horizontal="center" vertical="center"/>
    </xf>
    <xf numFmtId="183" fontId="36" fillId="0" borderId="0" xfId="54" applyNumberFormat="1" applyFont="1" applyAlignment="1">
      <alignment horizontal="center" vertical="center"/>
    </xf>
    <xf numFmtId="14" fontId="36" fillId="0" borderId="0" xfId="54" applyNumberFormat="1" applyFont="1" applyAlignment="1">
      <alignment horizontal="center" vertical="center"/>
    </xf>
    <xf numFmtId="181" fontId="36" fillId="0" borderId="0" xfId="54" applyNumberFormat="1" applyFont="1">
      <alignment vertical="center"/>
    </xf>
    <xf numFmtId="0" fontId="36" fillId="0" borderId="0" xfId="54" applyFont="1">
      <alignment vertical="center"/>
    </xf>
    <xf numFmtId="0" fontId="51" fillId="6" borderId="1" xfId="0" applyFont="1" applyFill="1" applyBorder="1" applyAlignment="1">
      <alignment horizontal="center" vertical="center" wrapText="1"/>
    </xf>
    <xf numFmtId="0" fontId="36" fillId="0" borderId="1" xfId="54" applyFont="1" applyBorder="1" applyAlignment="1">
      <alignment horizontal="center" vertical="center"/>
    </xf>
    <xf numFmtId="49" fontId="36" fillId="0" borderId="1" xfId="54" applyNumberFormat="1" applyFont="1" applyBorder="1" applyAlignment="1">
      <alignment horizontal="center" vertical="center"/>
    </xf>
    <xf numFmtId="182" fontId="36" fillId="0" borderId="1" xfId="54" applyNumberFormat="1" applyFont="1" applyBorder="1" applyAlignment="1">
      <alignment horizontal="center" vertical="center"/>
    </xf>
    <xf numFmtId="0" fontId="36" fillId="0" borderId="1" xfId="54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/>
    </xf>
    <xf numFmtId="0" fontId="53" fillId="6" borderId="1" xfId="10" applyFont="1" applyFill="1" applyBorder="1" applyAlignment="1" applyProtection="1">
      <alignment horizontal="center" vertical="center" wrapText="1"/>
    </xf>
    <xf numFmtId="49" fontId="36" fillId="6" borderId="1" xfId="0" applyNumberFormat="1" applyFont="1" applyFill="1" applyBorder="1" applyAlignment="1">
      <alignment horizontal="center" vertical="center"/>
    </xf>
    <xf numFmtId="0" fontId="36" fillId="6" borderId="1" xfId="54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/>
    </xf>
    <xf numFmtId="182" fontId="36" fillId="6" borderId="1" xfId="54" applyNumberFormat="1" applyFont="1" applyFill="1" applyBorder="1" applyAlignment="1">
      <alignment horizontal="center" vertical="center"/>
    </xf>
    <xf numFmtId="49" fontId="36" fillId="6" borderId="1" xfId="54" applyNumberFormat="1" applyFont="1" applyFill="1" applyBorder="1" applyAlignment="1">
      <alignment horizontal="center" vertical="center"/>
    </xf>
    <xf numFmtId="0" fontId="53" fillId="3" borderId="0" xfId="10" applyFont="1" applyFill="1" applyAlignment="1" applyProtection="1">
      <alignment horizontal="center" vertical="center" wrapText="1"/>
    </xf>
    <xf numFmtId="49" fontId="46" fillId="0" borderId="0" xfId="0" applyNumberFormat="1" applyFont="1" applyFill="1" applyAlignment="1"/>
    <xf numFmtId="0" fontId="46" fillId="6" borderId="0" xfId="0" applyFont="1" applyFill="1" applyAlignment="1"/>
    <xf numFmtId="0" fontId="36" fillId="0" borderId="0" xfId="54" applyFont="1" applyAlignment="1">
      <alignment horizontal="right" vertical="center"/>
    </xf>
    <xf numFmtId="183" fontId="46" fillId="10" borderId="1" xfId="57" applyNumberFormat="1" applyFont="1" applyFill="1" applyBorder="1" applyAlignment="1">
      <alignment horizontal="center" vertical="center"/>
    </xf>
    <xf numFmtId="180" fontId="36" fillId="0" borderId="1" xfId="54" applyNumberFormat="1" applyFont="1" applyBorder="1" applyAlignment="1">
      <alignment horizontal="center" vertical="center"/>
    </xf>
    <xf numFmtId="183" fontId="36" fillId="0" borderId="1" xfId="54" applyNumberFormat="1" applyFont="1" applyBorder="1" applyAlignment="1">
      <alignment horizontal="center" vertical="center"/>
    </xf>
    <xf numFmtId="14" fontId="36" fillId="0" borderId="1" xfId="54" applyNumberFormat="1" applyFont="1" applyBorder="1" applyAlignment="1">
      <alignment horizontal="center" vertical="center"/>
    </xf>
    <xf numFmtId="181" fontId="36" fillId="0" borderId="1" xfId="54" applyNumberFormat="1" applyFont="1" applyBorder="1">
      <alignment vertical="center"/>
    </xf>
    <xf numFmtId="180" fontId="36" fillId="6" borderId="1" xfId="54" applyNumberFormat="1" applyFont="1" applyFill="1" applyBorder="1" applyAlignment="1">
      <alignment horizontal="center" vertical="center"/>
    </xf>
    <xf numFmtId="183" fontId="36" fillId="6" borderId="1" xfId="54" applyNumberFormat="1" applyFont="1" applyFill="1" applyBorder="1" applyAlignment="1">
      <alignment horizontal="center" vertical="center"/>
    </xf>
    <xf numFmtId="14" fontId="36" fillId="6" borderId="1" xfId="54" applyNumberFormat="1" applyFont="1" applyFill="1" applyBorder="1" applyAlignment="1">
      <alignment horizontal="center" vertical="center"/>
    </xf>
    <xf numFmtId="181" fontId="36" fillId="6" borderId="1" xfId="54" applyNumberFormat="1" applyFont="1" applyFill="1" applyBorder="1" applyAlignment="1">
      <alignment horizontal="center" vertical="center"/>
    </xf>
    <xf numFmtId="180" fontId="36" fillId="6" borderId="1" xfId="0" applyNumberFormat="1" applyFont="1" applyFill="1" applyBorder="1" applyAlignment="1">
      <alignment horizontal="center" vertical="center"/>
    </xf>
    <xf numFmtId="183" fontId="36" fillId="0" borderId="0" xfId="54" applyNumberFormat="1" applyFont="1" applyAlignment="1">
      <alignment horizontal="right" vertical="center"/>
    </xf>
    <xf numFmtId="3" fontId="36" fillId="6" borderId="1" xfId="0" applyNumberFormat="1" applyFont="1" applyFill="1" applyBorder="1" applyAlignment="1">
      <alignment horizontal="center" vertical="center"/>
    </xf>
    <xf numFmtId="0" fontId="53" fillId="3" borderId="1" xfId="10" applyFont="1" applyFill="1" applyBorder="1" applyAlignment="1" applyProtection="1">
      <alignment horizontal="center" vertical="center" wrapText="1"/>
    </xf>
    <xf numFmtId="49" fontId="54" fillId="6" borderId="1" xfId="0" applyNumberFormat="1" applyFont="1" applyFill="1" applyBorder="1" applyAlignment="1">
      <alignment horizontal="center" vertical="center"/>
    </xf>
    <xf numFmtId="0" fontId="54" fillId="0" borderId="1" xfId="54" applyFont="1" applyBorder="1" applyAlignment="1">
      <alignment horizontal="center" vertical="center"/>
    </xf>
    <xf numFmtId="181" fontId="36" fillId="0" borderId="1" xfId="54" applyNumberFormat="1" applyFont="1" applyBorder="1" applyAlignment="1">
      <alignment horizontal="center" vertical="center"/>
    </xf>
    <xf numFmtId="180" fontId="36" fillId="4" borderId="1" xfId="0" applyNumberFormat="1" applyFont="1" applyFill="1" applyBorder="1" applyAlignment="1">
      <alignment horizontal="center" vertical="center"/>
    </xf>
    <xf numFmtId="180" fontId="36" fillId="4" borderId="1" xfId="54" applyNumberFormat="1" applyFont="1" applyFill="1" applyBorder="1" applyAlignment="1">
      <alignment horizontal="center" vertical="center"/>
    </xf>
    <xf numFmtId="180" fontId="46" fillId="6" borderId="1" xfId="54" applyNumberFormat="1" applyFont="1" applyFill="1" applyBorder="1" applyAlignment="1">
      <alignment horizontal="center" vertical="center"/>
    </xf>
    <xf numFmtId="180" fontId="36" fillId="0" borderId="0" xfId="54" applyNumberFormat="1" applyFont="1" applyAlignment="1">
      <alignment horizontal="right" vertical="center"/>
    </xf>
    <xf numFmtId="0" fontId="46" fillId="8" borderId="0" xfId="19" applyNumberFormat="1" applyFont="1" applyFill="1" applyAlignment="1">
      <alignment horizontal="center" vertical="center"/>
    </xf>
    <xf numFmtId="0" fontId="46" fillId="8" borderId="1" xfId="39" applyNumberFormat="1" applyFont="1" applyFill="1" applyBorder="1" applyAlignment="1">
      <alignment horizontal="center" vertical="center"/>
    </xf>
    <xf numFmtId="0" fontId="46" fillId="8" borderId="1" xfId="39" applyNumberFormat="1" applyFont="1" applyFill="1" applyBorder="1" applyAlignment="1">
      <alignment horizontal="center" vertical="center" wrapText="1"/>
    </xf>
    <xf numFmtId="0" fontId="44" fillId="0" borderId="1" xfId="19" applyNumberFormat="1" applyFont="1" applyFill="1" applyBorder="1" applyAlignment="1">
      <alignment horizontal="center" vertical="center"/>
    </xf>
    <xf numFmtId="0" fontId="43" fillId="6" borderId="0" xfId="0" applyFont="1" applyFill="1" applyAlignment="1">
      <alignment horizontal="center" vertical="center"/>
    </xf>
    <xf numFmtId="179" fontId="46" fillId="8" borderId="1" xfId="39" applyNumberFormat="1" applyFont="1" applyFill="1" applyBorder="1" applyAlignment="1">
      <alignment horizontal="center" vertical="center" wrapText="1"/>
    </xf>
    <xf numFmtId="14" fontId="46" fillId="8" borderId="1" xfId="39" applyNumberFormat="1" applyFont="1" applyFill="1" applyBorder="1" applyAlignment="1">
      <alignment horizontal="center" vertical="center"/>
    </xf>
    <xf numFmtId="14" fontId="54" fillId="0" borderId="1" xfId="0" applyNumberFormat="1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/>
    </xf>
    <xf numFmtId="180" fontId="36" fillId="0" borderId="0" xfId="19" applyNumberFormat="1" applyFont="1" applyAlignment="1">
      <alignment horizontal="right" vertical="center"/>
    </xf>
    <xf numFmtId="14" fontId="36" fillId="0" borderId="1" xfId="0" applyNumberFormat="1" applyFont="1" applyFill="1" applyBorder="1" applyAlignment="1">
      <alignment horizontal="center" vertical="center"/>
    </xf>
    <xf numFmtId="3" fontId="54" fillId="0" borderId="1" xfId="0" applyNumberFormat="1" applyFont="1" applyFill="1" applyBorder="1" applyAlignment="1">
      <alignment horizontal="center"/>
    </xf>
    <xf numFmtId="0" fontId="54" fillId="0" borderId="0" xfId="0" applyFont="1">
      <alignment vertical="center"/>
    </xf>
    <xf numFmtId="0" fontId="43" fillId="11" borderId="0" xfId="0" applyFont="1" applyFill="1" applyAlignment="1">
      <alignment vertical="center"/>
    </xf>
    <xf numFmtId="0" fontId="43" fillId="0" borderId="0" xfId="0" applyFont="1" applyFill="1" applyAlignment="1">
      <alignment vertical="center"/>
    </xf>
    <xf numFmtId="179" fontId="43" fillId="0" borderId="0" xfId="0" applyNumberFormat="1" applyFont="1" applyFill="1" applyAlignment="1">
      <alignment vertical="center"/>
    </xf>
    <xf numFmtId="180" fontId="43" fillId="0" borderId="0" xfId="0" applyNumberFormat="1" applyFont="1" applyFill="1" applyAlignment="1">
      <alignment vertical="center"/>
    </xf>
    <xf numFmtId="0" fontId="36" fillId="0" borderId="1" xfId="66" applyNumberFormat="1" applyFont="1" applyFill="1" applyBorder="1" applyAlignment="1" applyProtection="1">
      <alignment horizontal="center" vertical="center"/>
    </xf>
    <xf numFmtId="179" fontId="36" fillId="0" borderId="1" xfId="66" applyNumberFormat="1" applyFont="1" applyFill="1" applyBorder="1" applyAlignment="1" applyProtection="1">
      <alignment horizontal="center" vertical="center"/>
    </xf>
    <xf numFmtId="179" fontId="43" fillId="0" borderId="0" xfId="0" applyNumberFormat="1" applyFont="1" applyFill="1" applyAlignment="1">
      <alignment horizontal="center" vertical="center"/>
    </xf>
    <xf numFmtId="0" fontId="36" fillId="11" borderId="1" xfId="66" applyNumberFormat="1" applyFont="1" applyFill="1" applyBorder="1" applyAlignment="1" applyProtection="1">
      <alignment horizontal="center" vertical="center"/>
    </xf>
    <xf numFmtId="179" fontId="36" fillId="11" borderId="1" xfId="66" applyNumberFormat="1" applyFont="1" applyFill="1" applyBorder="1" applyAlignment="1" applyProtection="1">
      <alignment horizontal="center" vertical="center"/>
    </xf>
    <xf numFmtId="180" fontId="46" fillId="2" borderId="13" xfId="39" applyNumberFormat="1" applyFont="1" applyFill="1" applyBorder="1" applyAlignment="1">
      <alignment horizontal="center" vertical="center" wrapText="1"/>
    </xf>
    <xf numFmtId="180" fontId="36" fillId="0" borderId="1" xfId="66" applyNumberFormat="1" applyFont="1" applyFill="1" applyBorder="1" applyAlignment="1" applyProtection="1">
      <alignment horizontal="center" vertical="center"/>
    </xf>
    <xf numFmtId="181" fontId="36" fillId="0" borderId="1" xfId="46" applyNumberFormat="1" applyFont="1" applyFill="1" applyBorder="1" applyAlignment="1">
      <alignment horizontal="center" vertical="center"/>
    </xf>
    <xf numFmtId="180" fontId="36" fillId="11" borderId="1" xfId="66" applyNumberFormat="1" applyFont="1" applyFill="1" applyBorder="1" applyAlignment="1" applyProtection="1">
      <alignment horizontal="center" vertical="center"/>
    </xf>
    <xf numFmtId="181" fontId="36" fillId="11" borderId="1" xfId="46" applyNumberFormat="1" applyFont="1" applyFill="1" applyBorder="1" applyAlignment="1">
      <alignment horizontal="center" vertical="center"/>
    </xf>
    <xf numFmtId="181" fontId="36" fillId="11" borderId="1" xfId="46" applyNumberFormat="1" applyFont="1" applyFill="1" applyBorder="1" applyAlignment="1">
      <alignment horizontal="left" vertical="center"/>
    </xf>
    <xf numFmtId="181" fontId="36" fillId="0" borderId="0" xfId="0" applyNumberFormat="1" applyFont="1" applyFill="1" applyAlignment="1">
      <alignment horizontal="right" vertical="center"/>
    </xf>
    <xf numFmtId="0" fontId="36" fillId="0" borderId="0" xfId="0" applyFont="1" applyFill="1" applyAlignment="1">
      <alignment vertical="center"/>
    </xf>
    <xf numFmtId="0" fontId="36" fillId="11" borderId="0" xfId="0" applyFont="1" applyFill="1" applyAlignment="1">
      <alignment vertical="center"/>
    </xf>
    <xf numFmtId="0" fontId="36" fillId="0" borderId="1" xfId="46" applyNumberFormat="1" applyFont="1" applyFill="1" applyBorder="1" applyAlignment="1">
      <alignment horizontal="center" vertical="center"/>
    </xf>
    <xf numFmtId="0" fontId="36" fillId="0" borderId="1" xfId="46" applyNumberFormat="1" applyFont="1" applyFill="1" applyBorder="1" applyAlignment="1">
      <alignment horizontal="center"/>
    </xf>
    <xf numFmtId="0" fontId="36" fillId="0" borderId="1" xfId="46" applyNumberFormat="1" applyFont="1" applyFill="1" applyBorder="1" applyAlignment="1">
      <alignment horizontal="left"/>
    </xf>
    <xf numFmtId="0" fontId="36" fillId="0" borderId="1" xfId="0" applyNumberFormat="1" applyFont="1" applyFill="1" applyBorder="1" applyAlignment="1">
      <alignment horizontal="left"/>
    </xf>
    <xf numFmtId="179" fontId="36" fillId="0" borderId="1" xfId="46" applyNumberFormat="1" applyFont="1" applyFill="1" applyBorder="1" applyAlignment="1">
      <alignment horizontal="center" vertical="center"/>
    </xf>
    <xf numFmtId="49" fontId="36" fillId="0" borderId="1" xfId="46" applyNumberFormat="1" applyFont="1" applyFill="1" applyBorder="1" applyAlignment="1">
      <alignment horizontal="center" vertical="center"/>
    </xf>
    <xf numFmtId="0" fontId="36" fillId="0" borderId="1" xfId="58" applyFont="1" applyFill="1" applyBorder="1" applyAlignment="1">
      <alignment horizontal="center"/>
    </xf>
    <xf numFmtId="0" fontId="36" fillId="0" borderId="0" xfId="46" applyNumberFormat="1" applyFont="1" applyFill="1" applyAlignment="1">
      <alignment horizontal="center" vertical="center"/>
    </xf>
    <xf numFmtId="0" fontId="36" fillId="0" borderId="0" xfId="46" applyNumberFormat="1" applyFont="1" applyFill="1" applyAlignment="1">
      <alignment horizontal="center"/>
    </xf>
    <xf numFmtId="0" fontId="36" fillId="0" borderId="0" xfId="46" applyNumberFormat="1" applyFont="1" applyFill="1" applyAlignment="1">
      <alignment horizontal="left"/>
    </xf>
    <xf numFmtId="179" fontId="36" fillId="0" borderId="0" xfId="46" applyNumberFormat="1" applyFont="1" applyFill="1" applyAlignment="1">
      <alignment horizontal="center" vertical="center"/>
    </xf>
    <xf numFmtId="49" fontId="36" fillId="0" borderId="0" xfId="46" applyNumberFormat="1" applyFont="1" applyFill="1" applyAlignment="1">
      <alignment horizontal="center" vertical="center"/>
    </xf>
    <xf numFmtId="0" fontId="36" fillId="0" borderId="0" xfId="58" applyFont="1" applyFill="1" applyAlignment="1">
      <alignment horizontal="center"/>
    </xf>
    <xf numFmtId="0" fontId="36" fillId="0" borderId="0" xfId="46" applyNumberFormat="1" applyFont="1" applyFill="1" applyAlignment="1">
      <alignment horizontal="right"/>
    </xf>
    <xf numFmtId="0" fontId="36" fillId="11" borderId="1" xfId="46" applyNumberFormat="1" applyFont="1" applyFill="1" applyBorder="1" applyAlignment="1">
      <alignment horizontal="center" vertical="center"/>
    </xf>
    <xf numFmtId="0" fontId="36" fillId="11" borderId="1" xfId="46" applyNumberFormat="1" applyFont="1" applyFill="1" applyBorder="1" applyAlignment="1">
      <alignment horizontal="center"/>
    </xf>
    <xf numFmtId="0" fontId="36" fillId="11" borderId="1" xfId="46" applyNumberFormat="1" applyFont="1" applyFill="1" applyBorder="1" applyAlignment="1">
      <alignment horizontal="left"/>
    </xf>
    <xf numFmtId="0" fontId="36" fillId="11" borderId="1" xfId="0" applyNumberFormat="1" applyFont="1" applyFill="1" applyBorder="1" applyAlignment="1">
      <alignment horizontal="left"/>
    </xf>
    <xf numFmtId="179" fontId="36" fillId="11" borderId="1" xfId="46" applyNumberFormat="1" applyFont="1" applyFill="1" applyBorder="1" applyAlignment="1">
      <alignment horizontal="center" vertical="center"/>
    </xf>
    <xf numFmtId="49" fontId="36" fillId="11" borderId="1" xfId="46" applyNumberFormat="1" applyFont="1" applyFill="1" applyBorder="1" applyAlignment="1">
      <alignment horizontal="center" vertical="center"/>
    </xf>
    <xf numFmtId="0" fontId="36" fillId="11" borderId="1" xfId="58" applyFont="1" applyFill="1" applyBorder="1" applyAlignment="1">
      <alignment horizontal="center"/>
    </xf>
    <xf numFmtId="180" fontId="36" fillId="0" borderId="1" xfId="46" applyNumberFormat="1" applyFont="1" applyFill="1" applyBorder="1" applyAlignment="1">
      <alignment horizontal="center"/>
    </xf>
    <xf numFmtId="181" fontId="36" fillId="0" borderId="1" xfId="0" applyNumberFormat="1" applyFont="1" applyFill="1" applyBorder="1" applyAlignment="1">
      <alignment horizontal="center" vertical="center"/>
    </xf>
    <xf numFmtId="180" fontId="36" fillId="0" borderId="0" xfId="46" applyNumberFormat="1" applyFont="1" applyFill="1" applyAlignment="1">
      <alignment horizontal="center"/>
    </xf>
    <xf numFmtId="181" fontId="36" fillId="0" borderId="0" xfId="46" applyNumberFormat="1" applyFont="1" applyFill="1" applyAlignment="1">
      <alignment horizontal="center" vertical="center"/>
    </xf>
    <xf numFmtId="181" fontId="36" fillId="0" borderId="0" xfId="0" applyNumberFormat="1" applyFont="1" applyFill="1" applyAlignment="1">
      <alignment horizontal="center" vertical="center"/>
    </xf>
    <xf numFmtId="180" fontId="36" fillId="11" borderId="1" xfId="46" applyNumberFormat="1" applyFont="1" applyFill="1" applyBorder="1" applyAlignment="1">
      <alignment horizontal="center"/>
    </xf>
    <xf numFmtId="181" fontId="36" fillId="11" borderId="1" xfId="0" applyNumberFormat="1" applyFont="1" applyFill="1" applyBorder="1" applyAlignment="1">
      <alignment horizontal="center" vertical="center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超链接 4" xfId="41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_4.2 x" xfId="54"/>
    <cellStyle name="40% - 强调文字颜色 6" xfId="55" builtinId="51"/>
    <cellStyle name="60% - 强调文字颜色 6" xfId="56" builtinId="52"/>
    <cellStyle name="常规 2" xfId="57"/>
    <cellStyle name="常规 23 2" xfId="58"/>
    <cellStyle name="常规 3" xfId="59"/>
    <cellStyle name="常规 4" xfId="60"/>
    <cellStyle name="常规 5" xfId="61"/>
    <cellStyle name="常规 7" xfId="62"/>
    <cellStyle name="超链接 2" xfId="63"/>
    <cellStyle name="超链接 3" xfId="64"/>
    <cellStyle name="超链接 5" xfId="65"/>
    <cellStyle name="超链接_4.23 x fashion panty 2" xfId="6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48895</xdr:colOff>
      <xdr:row>55</xdr:row>
      <xdr:rowOff>192405</xdr:rowOff>
    </xdr:from>
    <xdr:to>
      <xdr:col>3</xdr:col>
      <xdr:colOff>3452495</xdr:colOff>
      <xdr:row>59</xdr:row>
      <xdr:rowOff>66675</xdr:rowOff>
    </xdr:to>
    <xdr:sp>
      <xdr:nvSpPr>
        <xdr:cNvPr id="2" name="文本框 1"/>
        <xdr:cNvSpPr txBox="1"/>
      </xdr:nvSpPr>
      <xdr:spPr>
        <a:xfrm>
          <a:off x="48895" y="11717655"/>
          <a:ext cx="6385560" cy="7124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altLang="zh-CN" sz="1400"/>
            <a:t>S#9904 - px should be $1.54,  i/o  $ 1.56</a:t>
          </a:r>
          <a:endParaRPr lang="en-US" altLang="zh-CN" sz="1400"/>
        </a:p>
        <a:p>
          <a:pPr algn="l"/>
          <a:r>
            <a:rPr lang="en-US" altLang="zh-CN" sz="1400"/>
            <a:t>S#9905 - </a:t>
          </a:r>
          <a:r>
            <a:rPr lang="en-US" altLang="zh-CN" sz="1400">
              <a:sym typeface="+mn-ea"/>
            </a:rPr>
            <a:t>px should be $1.38,  i/o  $ 1.54</a:t>
          </a:r>
          <a:endParaRPr lang="en-US" altLang="zh-CN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mailto:HOTLINE-S@H" TargetMode="Externa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HOTLINE-S@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6"/>
  <sheetViews>
    <sheetView zoomScale="80" zoomScaleNormal="80" topLeftCell="A16" workbookViewId="0">
      <selection activeCell="A1" sqref="A1"/>
    </sheetView>
  </sheetViews>
  <sheetFormatPr defaultColWidth="9" defaultRowHeight="15.75"/>
  <cols>
    <col min="1" max="1" width="17.1416666666667" style="360" customWidth="1"/>
    <col min="2" max="2" width="7.85833333333333" style="360" customWidth="1"/>
    <col min="3" max="3" width="7.425" style="360" customWidth="1"/>
    <col min="4" max="4" width="56.1416666666667" style="360" customWidth="1"/>
    <col min="5" max="5" width="29.8583333333333" style="360" customWidth="1"/>
    <col min="6" max="6" width="9.70833333333333" style="361" customWidth="1"/>
    <col min="7" max="7" width="10.2833333333333" style="360" customWidth="1"/>
    <col min="8" max="8" width="16.7083333333333" style="360" customWidth="1"/>
    <col min="9" max="10" width="10.7083333333333" style="362" customWidth="1"/>
    <col min="11" max="11" width="13.5666666666667" style="360" customWidth="1"/>
    <col min="12" max="12" width="13" style="360" customWidth="1"/>
    <col min="13" max="13" width="13.7083333333333" style="360" customWidth="1"/>
    <col min="14" max="16384" width="9" style="360"/>
  </cols>
  <sheetData>
    <row r="1" spans="1:13">
      <c r="A1" s="220" t="s">
        <v>0</v>
      </c>
      <c r="B1" s="221" t="s">
        <v>1</v>
      </c>
      <c r="C1" s="222" t="s">
        <v>2</v>
      </c>
      <c r="D1" s="223" t="s">
        <v>3</v>
      </c>
      <c r="E1" s="224" t="s">
        <v>4</v>
      </c>
      <c r="F1" s="225" t="s">
        <v>5</v>
      </c>
      <c r="G1" s="226" t="s">
        <v>6</v>
      </c>
      <c r="H1" s="235" t="s">
        <v>7</v>
      </c>
      <c r="I1" s="368" t="s">
        <v>8</v>
      </c>
      <c r="J1" s="368" t="s">
        <v>9</v>
      </c>
      <c r="K1" s="237" t="s">
        <v>10</v>
      </c>
      <c r="L1" s="226" t="s">
        <v>11</v>
      </c>
      <c r="M1" s="226" t="s">
        <v>12</v>
      </c>
    </row>
    <row r="2" s="375" customFormat="1" spans="1:13">
      <c r="A2" s="363" t="s">
        <v>13</v>
      </c>
      <c r="B2" s="377">
        <v>259775</v>
      </c>
      <c r="C2" s="378">
        <v>5372</v>
      </c>
      <c r="D2" s="379" t="s">
        <v>14</v>
      </c>
      <c r="E2" s="380" t="s">
        <v>15</v>
      </c>
      <c r="F2" s="381">
        <v>1911</v>
      </c>
      <c r="G2" s="382" t="s">
        <v>16</v>
      </c>
      <c r="H2" s="383" t="s">
        <v>17</v>
      </c>
      <c r="I2" s="398">
        <v>1.53</v>
      </c>
      <c r="J2" s="398">
        <v>1.33</v>
      </c>
      <c r="K2" s="370">
        <v>43479</v>
      </c>
      <c r="L2" s="370"/>
      <c r="M2" s="399"/>
    </row>
    <row r="3" s="375" customFormat="1" spans="1:13">
      <c r="A3" s="377" t="s">
        <v>13</v>
      </c>
      <c r="B3" s="377">
        <v>259784</v>
      </c>
      <c r="C3" s="378">
        <v>5372</v>
      </c>
      <c r="D3" s="379" t="s">
        <v>14</v>
      </c>
      <c r="E3" s="380" t="s">
        <v>15</v>
      </c>
      <c r="F3" s="381">
        <v>1918</v>
      </c>
      <c r="G3" s="382" t="s">
        <v>16</v>
      </c>
      <c r="H3" s="383" t="s">
        <v>18</v>
      </c>
      <c r="I3" s="398">
        <v>1.53</v>
      </c>
      <c r="J3" s="398">
        <v>1.33</v>
      </c>
      <c r="K3" s="370">
        <v>43479</v>
      </c>
      <c r="L3" s="370"/>
      <c r="M3" s="399"/>
    </row>
    <row r="4" s="375" customFormat="1" spans="1:13">
      <c r="A4" s="377" t="s">
        <v>19</v>
      </c>
      <c r="B4" s="377">
        <v>259793</v>
      </c>
      <c r="C4" s="378">
        <v>5372</v>
      </c>
      <c r="D4" s="379" t="s">
        <v>14</v>
      </c>
      <c r="E4" s="380" t="s">
        <v>15</v>
      </c>
      <c r="F4" s="381">
        <v>1324</v>
      </c>
      <c r="G4" s="382" t="s">
        <v>16</v>
      </c>
      <c r="H4" s="383" t="s">
        <v>18</v>
      </c>
      <c r="I4" s="398">
        <v>1.53</v>
      </c>
      <c r="J4" s="398">
        <v>1.33</v>
      </c>
      <c r="K4" s="370">
        <v>43479</v>
      </c>
      <c r="L4" s="370"/>
      <c r="M4" s="399"/>
    </row>
    <row r="5" s="375" customFormat="1" spans="1:13">
      <c r="A5" s="363" t="s">
        <v>13</v>
      </c>
      <c r="B5" s="377">
        <v>259802</v>
      </c>
      <c r="C5" s="378">
        <v>5373</v>
      </c>
      <c r="D5" s="379" t="s">
        <v>20</v>
      </c>
      <c r="E5" s="380" t="s">
        <v>15</v>
      </c>
      <c r="F5" s="381">
        <v>1764</v>
      </c>
      <c r="G5" s="382" t="s">
        <v>16</v>
      </c>
      <c r="H5" s="383" t="s">
        <v>17</v>
      </c>
      <c r="I5" s="398">
        <v>1.39</v>
      </c>
      <c r="J5" s="398">
        <v>1.22</v>
      </c>
      <c r="K5" s="370">
        <v>43479</v>
      </c>
      <c r="L5" s="370"/>
      <c r="M5" s="399"/>
    </row>
    <row r="6" s="375" customFormat="1" spans="1:13">
      <c r="A6" s="377" t="s">
        <v>13</v>
      </c>
      <c r="B6" s="377">
        <v>259811</v>
      </c>
      <c r="C6" s="378">
        <v>5373</v>
      </c>
      <c r="D6" s="379" t="s">
        <v>20</v>
      </c>
      <c r="E6" s="380" t="s">
        <v>15</v>
      </c>
      <c r="F6" s="381">
        <v>1785</v>
      </c>
      <c r="G6" s="382" t="s">
        <v>16</v>
      </c>
      <c r="H6" s="383" t="s">
        <v>18</v>
      </c>
      <c r="I6" s="398">
        <v>1.39</v>
      </c>
      <c r="J6" s="398">
        <v>1.22</v>
      </c>
      <c r="K6" s="370">
        <v>43479</v>
      </c>
      <c r="L6" s="370"/>
      <c r="M6" s="399"/>
    </row>
    <row r="7" s="375" customFormat="1" spans="1:13">
      <c r="A7" s="377" t="s">
        <v>19</v>
      </c>
      <c r="B7" s="377">
        <v>259820</v>
      </c>
      <c r="C7" s="378">
        <v>5373</v>
      </c>
      <c r="D7" s="379" t="s">
        <v>20</v>
      </c>
      <c r="E7" s="380" t="s">
        <v>15</v>
      </c>
      <c r="F7" s="381">
        <v>1228</v>
      </c>
      <c r="G7" s="382" t="s">
        <v>16</v>
      </c>
      <c r="H7" s="383" t="s">
        <v>18</v>
      </c>
      <c r="I7" s="398">
        <v>1.39</v>
      </c>
      <c r="J7" s="398">
        <v>1.22</v>
      </c>
      <c r="K7" s="370">
        <v>43479</v>
      </c>
      <c r="L7" s="370"/>
      <c r="M7" s="399"/>
    </row>
    <row r="8" s="375" customFormat="1" spans="1:13">
      <c r="A8" s="363" t="s">
        <v>13</v>
      </c>
      <c r="B8" s="377">
        <v>259903</v>
      </c>
      <c r="C8" s="378">
        <v>5374</v>
      </c>
      <c r="D8" s="379" t="s">
        <v>21</v>
      </c>
      <c r="E8" s="380" t="s">
        <v>22</v>
      </c>
      <c r="F8" s="381">
        <v>1715</v>
      </c>
      <c r="G8" s="382" t="s">
        <v>16</v>
      </c>
      <c r="H8" s="383" t="s">
        <v>17</v>
      </c>
      <c r="I8" s="398">
        <v>1.39</v>
      </c>
      <c r="J8" s="398">
        <v>1.22</v>
      </c>
      <c r="K8" s="370">
        <v>43479</v>
      </c>
      <c r="L8" s="370"/>
      <c r="M8" s="399"/>
    </row>
    <row r="9" s="375" customFormat="1" spans="1:13">
      <c r="A9" s="377" t="s">
        <v>13</v>
      </c>
      <c r="B9" s="377">
        <v>259912</v>
      </c>
      <c r="C9" s="378">
        <v>5374</v>
      </c>
      <c r="D9" s="379" t="s">
        <v>21</v>
      </c>
      <c r="E9" s="380" t="s">
        <v>22</v>
      </c>
      <c r="F9" s="381">
        <v>1695</v>
      </c>
      <c r="G9" s="382" t="s">
        <v>16</v>
      </c>
      <c r="H9" s="383" t="s">
        <v>18</v>
      </c>
      <c r="I9" s="398">
        <v>1.39</v>
      </c>
      <c r="J9" s="398">
        <v>1.22</v>
      </c>
      <c r="K9" s="370">
        <v>43479</v>
      </c>
      <c r="L9" s="370"/>
      <c r="M9" s="399"/>
    </row>
    <row r="10" s="375" customFormat="1" spans="1:13">
      <c r="A10" s="377" t="s">
        <v>19</v>
      </c>
      <c r="B10" s="377">
        <v>259921</v>
      </c>
      <c r="C10" s="378">
        <v>5374</v>
      </c>
      <c r="D10" s="379" t="s">
        <v>21</v>
      </c>
      <c r="E10" s="380" t="s">
        <v>22</v>
      </c>
      <c r="F10" s="381">
        <v>1179</v>
      </c>
      <c r="G10" s="382" t="s">
        <v>16</v>
      </c>
      <c r="H10" s="383" t="s">
        <v>18</v>
      </c>
      <c r="I10" s="398">
        <v>1.39</v>
      </c>
      <c r="J10" s="398">
        <v>1.22</v>
      </c>
      <c r="K10" s="370">
        <v>43479</v>
      </c>
      <c r="L10" s="370"/>
      <c r="M10" s="399"/>
    </row>
    <row r="11" s="375" customFormat="1" spans="1:13">
      <c r="A11" s="363" t="s">
        <v>13</v>
      </c>
      <c r="B11" s="377">
        <v>259986</v>
      </c>
      <c r="C11" s="378">
        <v>5375</v>
      </c>
      <c r="D11" s="379" t="s">
        <v>23</v>
      </c>
      <c r="E11" s="380" t="s">
        <v>24</v>
      </c>
      <c r="F11" s="381">
        <v>931</v>
      </c>
      <c r="G11" s="382" t="s">
        <v>16</v>
      </c>
      <c r="H11" s="383" t="s">
        <v>17</v>
      </c>
      <c r="I11" s="398">
        <v>1.53</v>
      </c>
      <c r="J11" s="398">
        <v>1.33</v>
      </c>
      <c r="K11" s="370">
        <v>43479</v>
      </c>
      <c r="L11" s="370"/>
      <c r="M11" s="399"/>
    </row>
    <row r="12" s="375" customFormat="1" spans="1:13">
      <c r="A12" s="377" t="s">
        <v>13</v>
      </c>
      <c r="B12" s="377">
        <v>259995</v>
      </c>
      <c r="C12" s="378">
        <v>5375</v>
      </c>
      <c r="D12" s="379" t="s">
        <v>23</v>
      </c>
      <c r="E12" s="380" t="s">
        <v>24</v>
      </c>
      <c r="F12" s="381">
        <v>924</v>
      </c>
      <c r="G12" s="382" t="s">
        <v>16</v>
      </c>
      <c r="H12" s="383" t="s">
        <v>18</v>
      </c>
      <c r="I12" s="398">
        <v>1.53</v>
      </c>
      <c r="J12" s="398">
        <v>1.33</v>
      </c>
      <c r="K12" s="370">
        <v>43479</v>
      </c>
      <c r="L12" s="370"/>
      <c r="M12" s="399"/>
    </row>
    <row r="13" s="375" customFormat="1" spans="1:13">
      <c r="A13" s="377" t="s">
        <v>19</v>
      </c>
      <c r="B13" s="377">
        <v>260004</v>
      </c>
      <c r="C13" s="378">
        <v>5375</v>
      </c>
      <c r="D13" s="379" t="s">
        <v>23</v>
      </c>
      <c r="E13" s="380" t="s">
        <v>24</v>
      </c>
      <c r="F13" s="381">
        <v>642</v>
      </c>
      <c r="G13" s="382" t="s">
        <v>16</v>
      </c>
      <c r="H13" s="383" t="s">
        <v>18</v>
      </c>
      <c r="I13" s="398">
        <v>1.53</v>
      </c>
      <c r="J13" s="398">
        <v>1.33</v>
      </c>
      <c r="K13" s="370">
        <v>43479</v>
      </c>
      <c r="L13" s="370"/>
      <c r="M13" s="399"/>
    </row>
    <row r="14" s="375" customFormat="1" spans="1:13">
      <c r="A14" s="363" t="s">
        <v>13</v>
      </c>
      <c r="B14" s="377">
        <v>260013</v>
      </c>
      <c r="C14" s="378">
        <v>5376</v>
      </c>
      <c r="D14" s="379" t="s">
        <v>25</v>
      </c>
      <c r="E14" s="380" t="s">
        <v>15</v>
      </c>
      <c r="F14" s="381">
        <v>931</v>
      </c>
      <c r="G14" s="382" t="s">
        <v>16</v>
      </c>
      <c r="H14" s="383" t="s">
        <v>17</v>
      </c>
      <c r="I14" s="398">
        <v>1.39</v>
      </c>
      <c r="J14" s="398">
        <v>1.23</v>
      </c>
      <c r="K14" s="370">
        <v>43479</v>
      </c>
      <c r="L14" s="370"/>
      <c r="M14" s="399"/>
    </row>
    <row r="15" s="375" customFormat="1" spans="1:13">
      <c r="A15" s="377" t="s">
        <v>13</v>
      </c>
      <c r="B15" s="377">
        <v>260022</v>
      </c>
      <c r="C15" s="378">
        <v>5376</v>
      </c>
      <c r="D15" s="379" t="s">
        <v>25</v>
      </c>
      <c r="E15" s="380" t="s">
        <v>15</v>
      </c>
      <c r="F15" s="381">
        <v>913</v>
      </c>
      <c r="G15" s="382" t="s">
        <v>16</v>
      </c>
      <c r="H15" s="383" t="s">
        <v>18</v>
      </c>
      <c r="I15" s="398">
        <v>1.39</v>
      </c>
      <c r="J15" s="398">
        <v>1.23</v>
      </c>
      <c r="K15" s="370">
        <v>43479</v>
      </c>
      <c r="L15" s="370"/>
      <c r="M15" s="399"/>
    </row>
    <row r="16" s="375" customFormat="1" spans="1:13">
      <c r="A16" s="377" t="s">
        <v>19</v>
      </c>
      <c r="B16" s="377">
        <v>260031</v>
      </c>
      <c r="C16" s="378">
        <v>5376</v>
      </c>
      <c r="D16" s="379" t="s">
        <v>25</v>
      </c>
      <c r="E16" s="380" t="s">
        <v>15</v>
      </c>
      <c r="F16" s="381">
        <v>534</v>
      </c>
      <c r="G16" s="382" t="s">
        <v>16</v>
      </c>
      <c r="H16" s="383" t="s">
        <v>18</v>
      </c>
      <c r="I16" s="398">
        <v>1.39</v>
      </c>
      <c r="J16" s="398">
        <v>1.23</v>
      </c>
      <c r="K16" s="370">
        <v>43479</v>
      </c>
      <c r="L16" s="370"/>
      <c r="M16" s="399"/>
    </row>
    <row r="17" s="375" customFormat="1" spans="1:13">
      <c r="A17" s="363" t="s">
        <v>13</v>
      </c>
      <c r="B17" s="377">
        <v>260050</v>
      </c>
      <c r="C17" s="378">
        <v>5377</v>
      </c>
      <c r="D17" s="379" t="s">
        <v>26</v>
      </c>
      <c r="E17" s="380" t="s">
        <v>15</v>
      </c>
      <c r="F17" s="381">
        <v>931</v>
      </c>
      <c r="G17" s="382" t="s">
        <v>16</v>
      </c>
      <c r="H17" s="383" t="s">
        <v>17</v>
      </c>
      <c r="I17" s="398">
        <v>1.3</v>
      </c>
      <c r="J17" s="398">
        <v>1.13</v>
      </c>
      <c r="K17" s="370">
        <v>43479</v>
      </c>
      <c r="L17" s="370"/>
      <c r="M17" s="399"/>
    </row>
    <row r="18" s="375" customFormat="1" spans="1:13">
      <c r="A18" s="377" t="s">
        <v>13</v>
      </c>
      <c r="B18" s="377">
        <v>260069</v>
      </c>
      <c r="C18" s="378">
        <v>5377</v>
      </c>
      <c r="D18" s="379" t="s">
        <v>26</v>
      </c>
      <c r="E18" s="380" t="s">
        <v>15</v>
      </c>
      <c r="F18" s="381">
        <v>913</v>
      </c>
      <c r="G18" s="382" t="s">
        <v>16</v>
      </c>
      <c r="H18" s="383" t="s">
        <v>18</v>
      </c>
      <c r="I18" s="398">
        <v>1.3</v>
      </c>
      <c r="J18" s="398">
        <v>1.13</v>
      </c>
      <c r="K18" s="370">
        <v>43479</v>
      </c>
      <c r="L18" s="370"/>
      <c r="M18" s="399"/>
    </row>
    <row r="19" s="375" customFormat="1" spans="1:13">
      <c r="A19" s="377" t="s">
        <v>19</v>
      </c>
      <c r="B19" s="377">
        <v>260078</v>
      </c>
      <c r="C19" s="378">
        <v>5377</v>
      </c>
      <c r="D19" s="379" t="s">
        <v>26</v>
      </c>
      <c r="E19" s="380" t="s">
        <v>15</v>
      </c>
      <c r="F19" s="381">
        <v>534</v>
      </c>
      <c r="G19" s="382" t="s">
        <v>16</v>
      </c>
      <c r="H19" s="383" t="s">
        <v>18</v>
      </c>
      <c r="I19" s="398">
        <v>1.3</v>
      </c>
      <c r="J19" s="398">
        <v>1.13</v>
      </c>
      <c r="K19" s="370">
        <v>43479</v>
      </c>
      <c r="L19" s="370"/>
      <c r="M19" s="399"/>
    </row>
    <row r="20" s="375" customFormat="1" spans="1:13">
      <c r="A20" s="363" t="s">
        <v>13</v>
      </c>
      <c r="B20" s="377">
        <v>260087</v>
      </c>
      <c r="C20" s="378">
        <v>5378</v>
      </c>
      <c r="D20" s="379" t="s">
        <v>27</v>
      </c>
      <c r="E20" s="380" t="s">
        <v>15</v>
      </c>
      <c r="F20" s="381">
        <v>686</v>
      </c>
      <c r="G20" s="382" t="s">
        <v>16</v>
      </c>
      <c r="H20" s="383" t="s">
        <v>17</v>
      </c>
      <c r="I20" s="398">
        <v>1.39</v>
      </c>
      <c r="J20" s="398">
        <v>1.23</v>
      </c>
      <c r="K20" s="370">
        <v>43479</v>
      </c>
      <c r="L20" s="370"/>
      <c r="M20" s="399"/>
    </row>
    <row r="21" s="375" customFormat="1" spans="1:13">
      <c r="A21" s="377" t="s">
        <v>13</v>
      </c>
      <c r="B21" s="377">
        <v>260105</v>
      </c>
      <c r="C21" s="378">
        <v>5378</v>
      </c>
      <c r="D21" s="379" t="s">
        <v>27</v>
      </c>
      <c r="E21" s="380" t="s">
        <v>15</v>
      </c>
      <c r="F21" s="381">
        <v>712</v>
      </c>
      <c r="G21" s="382" t="s">
        <v>16</v>
      </c>
      <c r="H21" s="383" t="s">
        <v>18</v>
      </c>
      <c r="I21" s="398">
        <v>1.39</v>
      </c>
      <c r="J21" s="398">
        <v>1.23</v>
      </c>
      <c r="K21" s="370">
        <v>43479</v>
      </c>
      <c r="L21" s="370"/>
      <c r="M21" s="399"/>
    </row>
    <row r="22" s="375" customFormat="1" spans="1:13">
      <c r="A22" s="377" t="s">
        <v>19</v>
      </c>
      <c r="B22" s="377">
        <v>260114</v>
      </c>
      <c r="C22" s="378">
        <v>5378</v>
      </c>
      <c r="D22" s="379" t="s">
        <v>27</v>
      </c>
      <c r="E22" s="380" t="s">
        <v>15</v>
      </c>
      <c r="F22" s="381">
        <v>406</v>
      </c>
      <c r="G22" s="382" t="s">
        <v>16</v>
      </c>
      <c r="H22" s="383" t="s">
        <v>18</v>
      </c>
      <c r="I22" s="398">
        <v>1.39</v>
      </c>
      <c r="J22" s="398">
        <v>1.23</v>
      </c>
      <c r="K22" s="370">
        <v>43479</v>
      </c>
      <c r="L22" s="370"/>
      <c r="M22" s="399"/>
    </row>
    <row r="23" s="375" customFormat="1" spans="1:13">
      <c r="A23" s="363" t="s">
        <v>13</v>
      </c>
      <c r="B23" s="377">
        <v>260123</v>
      </c>
      <c r="C23" s="378">
        <v>5379</v>
      </c>
      <c r="D23" s="379" t="s">
        <v>28</v>
      </c>
      <c r="E23" s="379" t="s">
        <v>29</v>
      </c>
      <c r="F23" s="381">
        <v>2304</v>
      </c>
      <c r="G23" s="382" t="s">
        <v>16</v>
      </c>
      <c r="H23" s="383" t="s">
        <v>30</v>
      </c>
      <c r="I23" s="398">
        <v>1.4</v>
      </c>
      <c r="J23" s="398">
        <v>1.23</v>
      </c>
      <c r="K23" s="370">
        <v>43479</v>
      </c>
      <c r="L23" s="370"/>
      <c r="M23" s="399"/>
    </row>
    <row r="24" s="375" customFormat="1" spans="1:13">
      <c r="A24" s="377" t="s">
        <v>13</v>
      </c>
      <c r="B24" s="377">
        <v>260132</v>
      </c>
      <c r="C24" s="378">
        <v>5379</v>
      </c>
      <c r="D24" s="379" t="s">
        <v>28</v>
      </c>
      <c r="E24" s="379" t="s">
        <v>29</v>
      </c>
      <c r="F24" s="381">
        <v>981</v>
      </c>
      <c r="G24" s="382" t="s">
        <v>16</v>
      </c>
      <c r="H24" s="383" t="s">
        <v>18</v>
      </c>
      <c r="I24" s="398">
        <v>1.4</v>
      </c>
      <c r="J24" s="398">
        <v>1.23</v>
      </c>
      <c r="K24" s="370">
        <v>43479</v>
      </c>
      <c r="L24" s="370"/>
      <c r="M24" s="399"/>
    </row>
    <row r="25" s="375" customFormat="1" spans="1:13">
      <c r="A25" s="377" t="s">
        <v>19</v>
      </c>
      <c r="B25" s="377">
        <v>260141</v>
      </c>
      <c r="C25" s="378">
        <v>5379</v>
      </c>
      <c r="D25" s="379" t="s">
        <v>28</v>
      </c>
      <c r="E25" s="379" t="s">
        <v>29</v>
      </c>
      <c r="F25" s="381">
        <v>808</v>
      </c>
      <c r="G25" s="382" t="s">
        <v>16</v>
      </c>
      <c r="H25" s="383" t="s">
        <v>18</v>
      </c>
      <c r="I25" s="398">
        <v>1.4</v>
      </c>
      <c r="J25" s="398">
        <v>1.23</v>
      </c>
      <c r="K25" s="370">
        <v>43479</v>
      </c>
      <c r="L25" s="370"/>
      <c r="M25" s="399"/>
    </row>
    <row r="26" s="375" customFormat="1" spans="1:13">
      <c r="A26" s="363" t="s">
        <v>13</v>
      </c>
      <c r="B26" s="377">
        <v>260150</v>
      </c>
      <c r="C26" s="378">
        <v>5380</v>
      </c>
      <c r="D26" s="379" t="s">
        <v>31</v>
      </c>
      <c r="E26" s="380" t="s">
        <v>15</v>
      </c>
      <c r="F26" s="381">
        <v>2304</v>
      </c>
      <c r="G26" s="382" t="s">
        <v>16</v>
      </c>
      <c r="H26" s="383" t="s">
        <v>30</v>
      </c>
      <c r="I26" s="398">
        <v>1.3</v>
      </c>
      <c r="J26" s="398">
        <v>1.13</v>
      </c>
      <c r="K26" s="370">
        <v>43479</v>
      </c>
      <c r="L26" s="370"/>
      <c r="M26" s="399"/>
    </row>
    <row r="27" s="375" customFormat="1" spans="1:13">
      <c r="A27" s="377" t="s">
        <v>13</v>
      </c>
      <c r="B27" s="377">
        <v>260160</v>
      </c>
      <c r="C27" s="378">
        <v>5380</v>
      </c>
      <c r="D27" s="379" t="s">
        <v>31</v>
      </c>
      <c r="E27" s="380" t="s">
        <v>15</v>
      </c>
      <c r="F27" s="381">
        <v>981</v>
      </c>
      <c r="G27" s="382" t="s">
        <v>16</v>
      </c>
      <c r="H27" s="383" t="s">
        <v>18</v>
      </c>
      <c r="I27" s="398">
        <v>1.3</v>
      </c>
      <c r="J27" s="398">
        <v>1.13</v>
      </c>
      <c r="K27" s="370">
        <v>43479</v>
      </c>
      <c r="L27" s="370"/>
      <c r="M27" s="399"/>
    </row>
    <row r="28" s="375" customFormat="1" spans="1:13">
      <c r="A28" s="377" t="s">
        <v>19</v>
      </c>
      <c r="B28" s="377">
        <v>260179</v>
      </c>
      <c r="C28" s="378">
        <v>5380</v>
      </c>
      <c r="D28" s="379" t="s">
        <v>31</v>
      </c>
      <c r="E28" s="380" t="s">
        <v>15</v>
      </c>
      <c r="F28" s="381">
        <v>808</v>
      </c>
      <c r="G28" s="382" t="s">
        <v>16</v>
      </c>
      <c r="H28" s="383" t="s">
        <v>18</v>
      </c>
      <c r="I28" s="398">
        <v>1.3</v>
      </c>
      <c r="J28" s="398">
        <v>1.13</v>
      </c>
      <c r="K28" s="370">
        <v>43479</v>
      </c>
      <c r="L28" s="370"/>
      <c r="M28" s="399"/>
    </row>
    <row r="29" s="375" customFormat="1" spans="1:13">
      <c r="A29" s="363" t="s">
        <v>13</v>
      </c>
      <c r="B29" s="377">
        <v>260188</v>
      </c>
      <c r="C29" s="378">
        <v>5381</v>
      </c>
      <c r="D29" s="379" t="s">
        <v>32</v>
      </c>
      <c r="E29" s="380" t="s">
        <v>15</v>
      </c>
      <c r="F29" s="381">
        <v>1872</v>
      </c>
      <c r="G29" s="382" t="s">
        <v>16</v>
      </c>
      <c r="H29" s="383" t="s">
        <v>30</v>
      </c>
      <c r="I29" s="398">
        <v>1.3</v>
      </c>
      <c r="J29" s="398">
        <v>1.13</v>
      </c>
      <c r="K29" s="370">
        <v>43479</v>
      </c>
      <c r="L29" s="370"/>
      <c r="M29" s="399"/>
    </row>
    <row r="30" s="375" customFormat="1" spans="1:13">
      <c r="A30" s="377" t="s">
        <v>13</v>
      </c>
      <c r="B30" s="377">
        <v>260197</v>
      </c>
      <c r="C30" s="378">
        <v>5381</v>
      </c>
      <c r="D30" s="379" t="s">
        <v>32</v>
      </c>
      <c r="E30" s="380" t="s">
        <v>15</v>
      </c>
      <c r="F30" s="381">
        <v>777</v>
      </c>
      <c r="G30" s="382" t="s">
        <v>16</v>
      </c>
      <c r="H30" s="383" t="s">
        <v>18</v>
      </c>
      <c r="I30" s="398">
        <v>1.3</v>
      </c>
      <c r="J30" s="398">
        <v>1.13</v>
      </c>
      <c r="K30" s="370">
        <v>43479</v>
      </c>
      <c r="L30" s="370"/>
      <c r="M30" s="399"/>
    </row>
    <row r="31" s="375" customFormat="1" spans="1:13">
      <c r="A31" s="377" t="s">
        <v>19</v>
      </c>
      <c r="B31" s="377">
        <v>260206</v>
      </c>
      <c r="C31" s="378">
        <v>5381</v>
      </c>
      <c r="D31" s="379" t="s">
        <v>32</v>
      </c>
      <c r="E31" s="380" t="s">
        <v>15</v>
      </c>
      <c r="F31" s="381">
        <v>651</v>
      </c>
      <c r="G31" s="382" t="s">
        <v>16</v>
      </c>
      <c r="H31" s="383" t="s">
        <v>18</v>
      </c>
      <c r="I31" s="398">
        <v>1.3</v>
      </c>
      <c r="J31" s="398">
        <v>1.13</v>
      </c>
      <c r="K31" s="370">
        <v>43479</v>
      </c>
      <c r="L31" s="370"/>
      <c r="M31" s="399"/>
    </row>
    <row r="32" s="375" customFormat="1" spans="1:13">
      <c r="A32" s="363" t="s">
        <v>13</v>
      </c>
      <c r="B32" s="377">
        <v>260215</v>
      </c>
      <c r="C32" s="378">
        <v>5382</v>
      </c>
      <c r="D32" s="379" t="s">
        <v>33</v>
      </c>
      <c r="E32" s="379" t="s">
        <v>29</v>
      </c>
      <c r="F32" s="381">
        <v>784</v>
      </c>
      <c r="G32" s="382" t="s">
        <v>16</v>
      </c>
      <c r="H32" s="383" t="s">
        <v>17</v>
      </c>
      <c r="I32" s="398">
        <v>1.47</v>
      </c>
      <c r="J32" s="398">
        <v>1.27</v>
      </c>
      <c r="K32" s="370">
        <v>43479</v>
      </c>
      <c r="L32" s="370"/>
      <c r="M32" s="399"/>
    </row>
    <row r="33" s="375" customFormat="1" spans="1:13">
      <c r="A33" s="377" t="s">
        <v>13</v>
      </c>
      <c r="B33" s="377">
        <v>260224</v>
      </c>
      <c r="C33" s="378">
        <v>5382</v>
      </c>
      <c r="D33" s="379" t="s">
        <v>33</v>
      </c>
      <c r="E33" s="379" t="s">
        <v>29</v>
      </c>
      <c r="F33" s="381">
        <v>1225</v>
      </c>
      <c r="G33" s="382" t="s">
        <v>16</v>
      </c>
      <c r="H33" s="383" t="s">
        <v>18</v>
      </c>
      <c r="I33" s="398">
        <v>1.47</v>
      </c>
      <c r="J33" s="398">
        <v>1.27</v>
      </c>
      <c r="K33" s="370">
        <v>43479</v>
      </c>
      <c r="L33" s="370"/>
      <c r="M33" s="399"/>
    </row>
    <row r="34" s="375" customFormat="1" spans="1:13">
      <c r="A34" s="377" t="s">
        <v>19</v>
      </c>
      <c r="B34" s="377">
        <v>260233</v>
      </c>
      <c r="C34" s="378">
        <v>5382</v>
      </c>
      <c r="D34" s="379" t="s">
        <v>33</v>
      </c>
      <c r="E34" s="379" t="s">
        <v>29</v>
      </c>
      <c r="F34" s="381">
        <v>777</v>
      </c>
      <c r="G34" s="382" t="s">
        <v>16</v>
      </c>
      <c r="H34" s="383" t="s">
        <v>18</v>
      </c>
      <c r="I34" s="398">
        <v>1.47</v>
      </c>
      <c r="J34" s="398">
        <v>1.27</v>
      </c>
      <c r="K34" s="370">
        <v>43479</v>
      </c>
      <c r="L34" s="370"/>
      <c r="M34" s="399"/>
    </row>
    <row r="35" s="375" customFormat="1" spans="1:13">
      <c r="A35" s="363" t="s">
        <v>13</v>
      </c>
      <c r="B35" s="377">
        <v>260242</v>
      </c>
      <c r="C35" s="378">
        <v>5383</v>
      </c>
      <c r="D35" s="379" t="s">
        <v>34</v>
      </c>
      <c r="E35" s="380" t="s">
        <v>35</v>
      </c>
      <c r="F35" s="381">
        <v>576</v>
      </c>
      <c r="G35" s="382" t="s">
        <v>16</v>
      </c>
      <c r="H35" s="383" t="s">
        <v>30</v>
      </c>
      <c r="I35" s="398">
        <v>1.3</v>
      </c>
      <c r="J35" s="398">
        <v>1.09</v>
      </c>
      <c r="K35" s="370">
        <v>43479</v>
      </c>
      <c r="L35" s="370"/>
      <c r="M35" s="399"/>
    </row>
    <row r="36" s="375" customFormat="1" spans="1:13">
      <c r="A36" s="377" t="s">
        <v>13</v>
      </c>
      <c r="B36" s="377">
        <v>260251</v>
      </c>
      <c r="C36" s="378">
        <v>5383</v>
      </c>
      <c r="D36" s="379" t="s">
        <v>34</v>
      </c>
      <c r="E36" s="380" t="s">
        <v>35</v>
      </c>
      <c r="F36" s="381">
        <v>366</v>
      </c>
      <c r="G36" s="382" t="s">
        <v>16</v>
      </c>
      <c r="H36" s="383" t="s">
        <v>18</v>
      </c>
      <c r="I36" s="398">
        <v>1.3</v>
      </c>
      <c r="J36" s="398">
        <v>1.09</v>
      </c>
      <c r="K36" s="370">
        <v>43479</v>
      </c>
      <c r="L36" s="370"/>
      <c r="M36" s="399"/>
    </row>
    <row r="37" s="375" customFormat="1" spans="1:13">
      <c r="A37" s="377" t="s">
        <v>19</v>
      </c>
      <c r="B37" s="377">
        <v>260260</v>
      </c>
      <c r="C37" s="378">
        <v>5383</v>
      </c>
      <c r="D37" s="379" t="s">
        <v>34</v>
      </c>
      <c r="E37" s="380" t="s">
        <v>35</v>
      </c>
      <c r="F37" s="381">
        <v>1066</v>
      </c>
      <c r="G37" s="382" t="s">
        <v>16</v>
      </c>
      <c r="H37" s="383" t="s">
        <v>18</v>
      </c>
      <c r="I37" s="398">
        <v>1.3</v>
      </c>
      <c r="J37" s="398">
        <v>1.09</v>
      </c>
      <c r="K37" s="370">
        <v>43479</v>
      </c>
      <c r="L37" s="370"/>
      <c r="M37" s="399"/>
    </row>
    <row r="38" s="375" customFormat="1" spans="1:13">
      <c r="A38" s="363" t="s">
        <v>13</v>
      </c>
      <c r="B38" s="377">
        <v>260444</v>
      </c>
      <c r="C38" s="378">
        <v>5384</v>
      </c>
      <c r="D38" s="379" t="s">
        <v>36</v>
      </c>
      <c r="E38" s="380" t="s">
        <v>22</v>
      </c>
      <c r="F38" s="381">
        <v>980</v>
      </c>
      <c r="G38" s="382" t="s">
        <v>16</v>
      </c>
      <c r="H38" s="383" t="s">
        <v>17</v>
      </c>
      <c r="I38" s="398">
        <v>1.38</v>
      </c>
      <c r="J38" s="398">
        <v>1.2</v>
      </c>
      <c r="K38" s="370">
        <v>43479</v>
      </c>
      <c r="L38" s="370"/>
      <c r="M38" s="399"/>
    </row>
    <row r="39" s="375" customFormat="1" spans="1:13">
      <c r="A39" s="377" t="s">
        <v>13</v>
      </c>
      <c r="B39" s="377">
        <v>260462</v>
      </c>
      <c r="C39" s="378">
        <v>5384</v>
      </c>
      <c r="D39" s="379" t="s">
        <v>36</v>
      </c>
      <c r="E39" s="380" t="s">
        <v>22</v>
      </c>
      <c r="F39" s="381">
        <v>1156</v>
      </c>
      <c r="G39" s="382" t="s">
        <v>16</v>
      </c>
      <c r="H39" s="383" t="s">
        <v>18</v>
      </c>
      <c r="I39" s="398">
        <v>1.38</v>
      </c>
      <c r="J39" s="398">
        <v>1.2</v>
      </c>
      <c r="K39" s="370">
        <v>43479</v>
      </c>
      <c r="L39" s="370"/>
      <c r="M39" s="399"/>
    </row>
    <row r="40" s="375" customFormat="1" spans="1:13">
      <c r="A40" s="377" t="s">
        <v>19</v>
      </c>
      <c r="B40" s="377">
        <v>260480</v>
      </c>
      <c r="C40" s="378">
        <v>5384</v>
      </c>
      <c r="D40" s="379" t="s">
        <v>36</v>
      </c>
      <c r="E40" s="380" t="s">
        <v>22</v>
      </c>
      <c r="F40" s="381">
        <v>346</v>
      </c>
      <c r="G40" s="382" t="s">
        <v>16</v>
      </c>
      <c r="H40" s="383" t="s">
        <v>18</v>
      </c>
      <c r="I40" s="398">
        <v>1.38</v>
      </c>
      <c r="J40" s="398">
        <v>1.2</v>
      </c>
      <c r="K40" s="370">
        <v>43479</v>
      </c>
      <c r="L40" s="370"/>
      <c r="M40" s="399"/>
    </row>
    <row r="41" s="375" customFormat="1" spans="1:13">
      <c r="A41" s="363" t="s">
        <v>13</v>
      </c>
      <c r="B41" s="377">
        <v>260509</v>
      </c>
      <c r="C41" s="378">
        <v>5385</v>
      </c>
      <c r="D41" s="379" t="s">
        <v>37</v>
      </c>
      <c r="E41" s="380" t="s">
        <v>15</v>
      </c>
      <c r="F41" s="381">
        <v>588</v>
      </c>
      <c r="G41" s="382" t="s">
        <v>16</v>
      </c>
      <c r="H41" s="383" t="s">
        <v>17</v>
      </c>
      <c r="I41" s="398">
        <v>1.38</v>
      </c>
      <c r="J41" s="398">
        <v>1.2</v>
      </c>
      <c r="K41" s="370">
        <v>43479</v>
      </c>
      <c r="L41" s="370"/>
      <c r="M41" s="399"/>
    </row>
    <row r="42" s="375" customFormat="1" spans="1:13">
      <c r="A42" s="377" t="s">
        <v>13</v>
      </c>
      <c r="B42" s="377">
        <v>260518</v>
      </c>
      <c r="C42" s="378">
        <v>5385</v>
      </c>
      <c r="D42" s="379" t="s">
        <v>37</v>
      </c>
      <c r="E42" s="380" t="s">
        <v>15</v>
      </c>
      <c r="F42" s="381">
        <v>735</v>
      </c>
      <c r="G42" s="382" t="s">
        <v>16</v>
      </c>
      <c r="H42" s="383" t="s">
        <v>18</v>
      </c>
      <c r="I42" s="398">
        <v>1.38</v>
      </c>
      <c r="J42" s="398">
        <v>1.2</v>
      </c>
      <c r="K42" s="370">
        <v>43479</v>
      </c>
      <c r="L42" s="370"/>
      <c r="M42" s="399"/>
    </row>
    <row r="43" s="375" customFormat="1" spans="1:13">
      <c r="A43" s="377" t="s">
        <v>19</v>
      </c>
      <c r="B43" s="377">
        <v>260527</v>
      </c>
      <c r="C43" s="378">
        <v>5385</v>
      </c>
      <c r="D43" s="379" t="s">
        <v>37</v>
      </c>
      <c r="E43" s="380" t="s">
        <v>15</v>
      </c>
      <c r="F43" s="381">
        <v>215</v>
      </c>
      <c r="G43" s="382" t="s">
        <v>16</v>
      </c>
      <c r="H43" s="383" t="s">
        <v>18</v>
      </c>
      <c r="I43" s="398">
        <v>1.38</v>
      </c>
      <c r="J43" s="398">
        <v>1.2</v>
      </c>
      <c r="K43" s="370">
        <v>43479</v>
      </c>
      <c r="L43" s="370"/>
      <c r="M43" s="399"/>
    </row>
    <row r="44" s="375" customFormat="1" spans="1:13">
      <c r="A44" s="363" t="s">
        <v>13</v>
      </c>
      <c r="B44" s="377">
        <v>260536</v>
      </c>
      <c r="C44" s="378">
        <v>5386</v>
      </c>
      <c r="D44" s="379" t="s">
        <v>38</v>
      </c>
      <c r="E44" s="380" t="s">
        <v>15</v>
      </c>
      <c r="F44" s="381">
        <v>1764</v>
      </c>
      <c r="G44" s="382" t="s">
        <v>16</v>
      </c>
      <c r="H44" s="383" t="s">
        <v>30</v>
      </c>
      <c r="I44" s="398">
        <v>1.54</v>
      </c>
      <c r="J44" s="398">
        <v>1.35</v>
      </c>
      <c r="K44" s="370">
        <v>43479</v>
      </c>
      <c r="L44" s="370"/>
      <c r="M44" s="399"/>
    </row>
    <row r="45" s="375" customFormat="1" spans="1:13">
      <c r="A45" s="377" t="s">
        <v>13</v>
      </c>
      <c r="B45" s="377">
        <v>260545</v>
      </c>
      <c r="C45" s="378">
        <v>5386</v>
      </c>
      <c r="D45" s="379" t="s">
        <v>38</v>
      </c>
      <c r="E45" s="380" t="s">
        <v>15</v>
      </c>
      <c r="F45" s="381">
        <v>741</v>
      </c>
      <c r="G45" s="382" t="s">
        <v>16</v>
      </c>
      <c r="H45" s="383" t="s">
        <v>18</v>
      </c>
      <c r="I45" s="398">
        <v>1.54</v>
      </c>
      <c r="J45" s="398">
        <v>1.35</v>
      </c>
      <c r="K45" s="370">
        <v>43479</v>
      </c>
      <c r="L45" s="370"/>
      <c r="M45" s="399"/>
    </row>
    <row r="46" s="375" customFormat="1" spans="1:13">
      <c r="A46" s="377" t="s">
        <v>19</v>
      </c>
      <c r="B46" s="377">
        <v>260554</v>
      </c>
      <c r="C46" s="378">
        <v>5386</v>
      </c>
      <c r="D46" s="379" t="s">
        <v>38</v>
      </c>
      <c r="E46" s="380" t="s">
        <v>15</v>
      </c>
      <c r="F46" s="381">
        <v>593</v>
      </c>
      <c r="G46" s="382" t="s">
        <v>16</v>
      </c>
      <c r="H46" s="383" t="s">
        <v>18</v>
      </c>
      <c r="I46" s="398">
        <v>1.54</v>
      </c>
      <c r="J46" s="398">
        <v>1.35</v>
      </c>
      <c r="K46" s="370">
        <v>43479</v>
      </c>
      <c r="L46" s="370"/>
      <c r="M46" s="399"/>
    </row>
    <row r="47" s="375" customFormat="1" spans="1:13">
      <c r="A47" s="363" t="s">
        <v>13</v>
      </c>
      <c r="B47" s="377">
        <v>260563</v>
      </c>
      <c r="C47" s="378">
        <v>5387</v>
      </c>
      <c r="D47" s="379" t="s">
        <v>39</v>
      </c>
      <c r="E47" s="380" t="s">
        <v>15</v>
      </c>
      <c r="F47" s="381">
        <v>1116</v>
      </c>
      <c r="G47" s="382" t="s">
        <v>16</v>
      </c>
      <c r="H47" s="383" t="s">
        <v>30</v>
      </c>
      <c r="I47" s="398">
        <v>1.54</v>
      </c>
      <c r="J47" s="398">
        <v>1.35</v>
      </c>
      <c r="K47" s="370">
        <v>43479</v>
      </c>
      <c r="L47" s="370"/>
      <c r="M47" s="399"/>
    </row>
    <row r="48" s="375" customFormat="1" spans="1:13">
      <c r="A48" s="377" t="s">
        <v>13</v>
      </c>
      <c r="B48" s="377">
        <v>260572</v>
      </c>
      <c r="C48" s="378">
        <v>5387</v>
      </c>
      <c r="D48" s="379" t="s">
        <v>39</v>
      </c>
      <c r="E48" s="380" t="s">
        <v>15</v>
      </c>
      <c r="F48" s="381">
        <v>478</v>
      </c>
      <c r="G48" s="382" t="s">
        <v>16</v>
      </c>
      <c r="H48" s="383" t="s">
        <v>18</v>
      </c>
      <c r="I48" s="398">
        <v>1.54</v>
      </c>
      <c r="J48" s="398">
        <v>1.35</v>
      </c>
      <c r="K48" s="370">
        <v>43479</v>
      </c>
      <c r="L48" s="370"/>
      <c r="M48" s="399"/>
    </row>
    <row r="49" s="375" customFormat="1" spans="1:13">
      <c r="A49" s="377" t="s">
        <v>19</v>
      </c>
      <c r="B49" s="377">
        <v>260581</v>
      </c>
      <c r="C49" s="378">
        <v>5387</v>
      </c>
      <c r="D49" s="379" t="s">
        <v>39</v>
      </c>
      <c r="E49" s="380" t="s">
        <v>15</v>
      </c>
      <c r="F49" s="381">
        <v>377</v>
      </c>
      <c r="G49" s="382" t="s">
        <v>16</v>
      </c>
      <c r="H49" s="383" t="s">
        <v>18</v>
      </c>
      <c r="I49" s="398">
        <v>1.54</v>
      </c>
      <c r="J49" s="398">
        <v>1.35</v>
      </c>
      <c r="K49" s="370">
        <v>43479</v>
      </c>
      <c r="L49" s="370"/>
      <c r="M49" s="399"/>
    </row>
    <row r="50" s="375" customFormat="1" spans="1:13">
      <c r="A50" s="363" t="s">
        <v>13</v>
      </c>
      <c r="B50" s="377">
        <v>260600</v>
      </c>
      <c r="C50" s="378">
        <v>5388</v>
      </c>
      <c r="D50" s="379" t="s">
        <v>40</v>
      </c>
      <c r="E50" s="380" t="s">
        <v>15</v>
      </c>
      <c r="F50" s="381">
        <v>294</v>
      </c>
      <c r="G50" s="382" t="s">
        <v>16</v>
      </c>
      <c r="H50" s="383" t="s">
        <v>17</v>
      </c>
      <c r="I50" s="398">
        <v>1.55</v>
      </c>
      <c r="J50" s="398">
        <v>1.36</v>
      </c>
      <c r="K50" s="370">
        <v>43479</v>
      </c>
      <c r="L50" s="370"/>
      <c r="M50" s="399"/>
    </row>
    <row r="51" s="375" customFormat="1" spans="1:13">
      <c r="A51" s="377" t="s">
        <v>13</v>
      </c>
      <c r="B51" s="377">
        <v>260619</v>
      </c>
      <c r="C51" s="378">
        <v>5388</v>
      </c>
      <c r="D51" s="379" t="s">
        <v>40</v>
      </c>
      <c r="E51" s="380" t="s">
        <v>15</v>
      </c>
      <c r="F51" s="381">
        <v>497</v>
      </c>
      <c r="G51" s="382" t="s">
        <v>16</v>
      </c>
      <c r="H51" s="383" t="s">
        <v>18</v>
      </c>
      <c r="I51" s="398">
        <v>1.55</v>
      </c>
      <c r="J51" s="398">
        <v>1.36</v>
      </c>
      <c r="K51" s="370">
        <v>43479</v>
      </c>
      <c r="L51" s="370"/>
      <c r="M51" s="399"/>
    </row>
    <row r="52" s="375" customFormat="1" spans="1:13">
      <c r="A52" s="377" t="s">
        <v>19</v>
      </c>
      <c r="B52" s="377">
        <v>260628</v>
      </c>
      <c r="C52" s="378">
        <v>5388</v>
      </c>
      <c r="D52" s="379" t="s">
        <v>40</v>
      </c>
      <c r="E52" s="380" t="s">
        <v>15</v>
      </c>
      <c r="F52" s="381">
        <v>313</v>
      </c>
      <c r="G52" s="382" t="s">
        <v>16</v>
      </c>
      <c r="H52" s="383" t="s">
        <v>18</v>
      </c>
      <c r="I52" s="398">
        <v>1.55</v>
      </c>
      <c r="J52" s="398">
        <v>1.36</v>
      </c>
      <c r="K52" s="370">
        <v>43479</v>
      </c>
      <c r="L52" s="370"/>
      <c r="M52" s="399"/>
    </row>
    <row r="53" s="375" customFormat="1" spans="1:13">
      <c r="A53" s="384"/>
      <c r="B53" s="384"/>
      <c r="C53" s="385"/>
      <c r="D53" s="386"/>
      <c r="E53" s="386"/>
      <c r="F53" s="387"/>
      <c r="G53" s="388"/>
      <c r="H53" s="389"/>
      <c r="I53" s="400"/>
      <c r="J53" s="400"/>
      <c r="K53" s="401"/>
      <c r="L53" s="401"/>
      <c r="M53" s="402"/>
    </row>
    <row r="54" s="375" customFormat="1" spans="1:13">
      <c r="A54" s="384"/>
      <c r="B54" s="384"/>
      <c r="C54" s="385"/>
      <c r="D54" s="386"/>
      <c r="E54" s="390" t="s">
        <v>41</v>
      </c>
      <c r="F54" s="387">
        <f>SUM(F2:F53)</f>
        <v>50049</v>
      </c>
      <c r="G54" s="388"/>
      <c r="H54" s="389"/>
      <c r="I54" s="400"/>
      <c r="J54" s="400"/>
      <c r="K54" s="401"/>
      <c r="L54" s="401"/>
      <c r="M54" s="402"/>
    </row>
    <row r="55" spans="10:11">
      <c r="J55" s="289" t="s">
        <v>42</v>
      </c>
      <c r="K55" s="360" t="s">
        <v>43</v>
      </c>
    </row>
    <row r="56" spans="5:11">
      <c r="E56" s="288"/>
      <c r="I56" s="289"/>
      <c r="J56" s="289"/>
      <c r="K56" s="374"/>
    </row>
  </sheetData>
  <pageMargins left="0.275" right="0" top="0" bottom="0" header="0.511805555555556" footer="0.511805555555556"/>
  <pageSetup paperSize="9" scale="67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workbookViewId="0">
      <selection activeCell="D20" sqref="D20"/>
    </sheetView>
  </sheetViews>
  <sheetFormatPr defaultColWidth="9" defaultRowHeight="13.5"/>
  <cols>
    <col min="1" max="1" width="14.1416666666667" customWidth="1"/>
    <col min="2" max="2" width="9.425" customWidth="1"/>
    <col min="4" max="4" width="8.70833333333333" customWidth="1"/>
    <col min="5" max="5" width="29.2833333333333" customWidth="1"/>
    <col min="6" max="6" width="24.2833333333333" customWidth="1"/>
    <col min="7" max="7" width="8" customWidth="1"/>
    <col min="8" max="8" width="20.2833333333333" customWidth="1"/>
    <col min="9" max="9" width="13.2833333333333" customWidth="1"/>
    <col min="12" max="12" width="8.70833333333333" customWidth="1"/>
    <col min="13" max="13" width="11.5666666666667" customWidth="1"/>
    <col min="14" max="15" width="7.14166666666667" customWidth="1"/>
  </cols>
  <sheetData>
    <row r="1" ht="31.5" spans="1:15">
      <c r="A1" s="220" t="s">
        <v>0</v>
      </c>
      <c r="B1" s="220" t="s">
        <v>146</v>
      </c>
      <c r="C1" s="221" t="s">
        <v>1</v>
      </c>
      <c r="D1" s="222" t="s">
        <v>2</v>
      </c>
      <c r="E1" s="223" t="s">
        <v>3</v>
      </c>
      <c r="F1" s="224" t="s">
        <v>4</v>
      </c>
      <c r="G1" s="225" t="s">
        <v>5</v>
      </c>
      <c r="H1" s="226" t="s">
        <v>6</v>
      </c>
      <c r="I1" s="235" t="s">
        <v>7</v>
      </c>
      <c r="J1" s="236" t="s">
        <v>8</v>
      </c>
      <c r="K1" s="236" t="s">
        <v>9</v>
      </c>
      <c r="L1" s="236" t="s">
        <v>45</v>
      </c>
      <c r="M1" s="237" t="s">
        <v>10</v>
      </c>
      <c r="N1" s="226" t="s">
        <v>11</v>
      </c>
      <c r="O1" s="226" t="s">
        <v>12</v>
      </c>
    </row>
    <row r="2" ht="33" customHeight="1" spans="1:15">
      <c r="A2" s="227" t="s">
        <v>13</v>
      </c>
      <c r="B2" s="227">
        <v>2108</v>
      </c>
      <c r="C2" s="228">
        <v>288696</v>
      </c>
      <c r="D2" s="229" t="s">
        <v>191</v>
      </c>
      <c r="E2" s="228" t="s">
        <v>192</v>
      </c>
      <c r="F2" s="228" t="s">
        <v>193</v>
      </c>
      <c r="G2" s="228">
        <v>576</v>
      </c>
      <c r="H2" s="230" t="s">
        <v>194</v>
      </c>
      <c r="I2" s="228" t="s">
        <v>90</v>
      </c>
      <c r="J2" s="238">
        <v>1.56</v>
      </c>
      <c r="K2" s="239" t="s">
        <v>195</v>
      </c>
      <c r="L2" s="240" t="s">
        <v>196</v>
      </c>
      <c r="M2" s="228" t="s">
        <v>158</v>
      </c>
      <c r="N2" s="232"/>
      <c r="O2" s="232"/>
    </row>
    <row r="3" ht="33" customHeight="1" spans="1:15">
      <c r="A3" s="227" t="s">
        <v>13</v>
      </c>
      <c r="B3" s="227">
        <v>2109</v>
      </c>
      <c r="C3" s="228">
        <v>288705</v>
      </c>
      <c r="D3" s="229" t="s">
        <v>191</v>
      </c>
      <c r="E3" s="228" t="s">
        <v>192</v>
      </c>
      <c r="F3" s="228" t="s">
        <v>193</v>
      </c>
      <c r="G3" s="228">
        <v>378</v>
      </c>
      <c r="H3" s="230" t="s">
        <v>194</v>
      </c>
      <c r="I3" s="228" t="s">
        <v>85</v>
      </c>
      <c r="J3" s="238">
        <v>1.56</v>
      </c>
      <c r="K3" s="239" t="s">
        <v>195</v>
      </c>
      <c r="L3" s="240" t="s">
        <v>196</v>
      </c>
      <c r="M3" s="228" t="s">
        <v>158</v>
      </c>
      <c r="N3" s="232"/>
      <c r="O3" s="232"/>
    </row>
    <row r="4" ht="24" spans="1:15">
      <c r="A4" s="231" t="s">
        <v>19</v>
      </c>
      <c r="B4" s="231">
        <v>2131</v>
      </c>
      <c r="C4" s="228">
        <v>288714</v>
      </c>
      <c r="D4" s="229" t="s">
        <v>191</v>
      </c>
      <c r="E4" s="228" t="s">
        <v>192</v>
      </c>
      <c r="F4" s="228" t="s">
        <v>193</v>
      </c>
      <c r="G4" s="228">
        <v>623</v>
      </c>
      <c r="H4" s="230" t="s">
        <v>194</v>
      </c>
      <c r="I4" s="228" t="s">
        <v>85</v>
      </c>
      <c r="J4" s="238">
        <v>1.56</v>
      </c>
      <c r="K4" s="239" t="s">
        <v>195</v>
      </c>
      <c r="L4" s="240" t="s">
        <v>196</v>
      </c>
      <c r="M4" s="228" t="s">
        <v>158</v>
      </c>
      <c r="N4" s="232"/>
      <c r="O4" s="232"/>
    </row>
    <row r="5" ht="15" spans="1:15">
      <c r="A5" s="232"/>
      <c r="B5" s="232"/>
      <c r="C5" s="232"/>
      <c r="D5" s="232"/>
      <c r="E5" s="232"/>
      <c r="F5" s="232"/>
      <c r="G5" s="232"/>
      <c r="H5" s="233"/>
      <c r="I5" s="232"/>
      <c r="J5" s="232"/>
      <c r="K5" s="241"/>
      <c r="L5" s="232"/>
      <c r="M5" s="232"/>
      <c r="N5" s="232"/>
      <c r="O5" s="232"/>
    </row>
    <row r="6" ht="24" spans="1:15">
      <c r="A6" s="227" t="s">
        <v>13</v>
      </c>
      <c r="B6" s="227">
        <v>2110</v>
      </c>
      <c r="C6" s="228">
        <v>288723</v>
      </c>
      <c r="D6" s="229" t="s">
        <v>197</v>
      </c>
      <c r="E6" s="230" t="s">
        <v>198</v>
      </c>
      <c r="F6" s="228" t="s">
        <v>193</v>
      </c>
      <c r="G6" s="228">
        <v>784</v>
      </c>
      <c r="H6" s="230" t="s">
        <v>194</v>
      </c>
      <c r="I6" s="228" t="s">
        <v>83</v>
      </c>
      <c r="J6" s="238">
        <v>1.81</v>
      </c>
      <c r="K6" s="242">
        <v>1.37</v>
      </c>
      <c r="L6" s="240" t="s">
        <v>196</v>
      </c>
      <c r="M6" s="228" t="s">
        <v>158</v>
      </c>
      <c r="N6" s="232"/>
      <c r="O6" s="232"/>
    </row>
    <row r="7" ht="24" spans="1:15">
      <c r="A7" s="227" t="s">
        <v>13</v>
      </c>
      <c r="B7" s="227">
        <v>2111</v>
      </c>
      <c r="C7" s="228">
        <v>288732</v>
      </c>
      <c r="D7" s="229" t="s">
        <v>197</v>
      </c>
      <c r="E7" s="230" t="s">
        <v>198</v>
      </c>
      <c r="F7" s="228" t="s">
        <v>193</v>
      </c>
      <c r="G7" s="228">
        <v>962</v>
      </c>
      <c r="H7" s="230" t="s">
        <v>194</v>
      </c>
      <c r="I7" s="228" t="s">
        <v>85</v>
      </c>
      <c r="J7" s="238">
        <v>1.81</v>
      </c>
      <c r="K7" s="242">
        <v>1.37</v>
      </c>
      <c r="L7" s="240" t="s">
        <v>196</v>
      </c>
      <c r="M7" s="228" t="s">
        <v>158</v>
      </c>
      <c r="N7" s="232"/>
      <c r="O7" s="232"/>
    </row>
    <row r="8" ht="24" spans="1:15">
      <c r="A8" s="231" t="s">
        <v>19</v>
      </c>
      <c r="B8" s="231">
        <v>2132</v>
      </c>
      <c r="C8" s="228">
        <v>288741</v>
      </c>
      <c r="D8" s="229" t="s">
        <v>197</v>
      </c>
      <c r="E8" s="230" t="s">
        <v>198</v>
      </c>
      <c r="F8" s="228" t="s">
        <v>193</v>
      </c>
      <c r="G8" s="228">
        <v>165</v>
      </c>
      <c r="H8" s="230" t="s">
        <v>194</v>
      </c>
      <c r="I8" s="228" t="s">
        <v>85</v>
      </c>
      <c r="J8" s="238">
        <v>1.81</v>
      </c>
      <c r="K8" s="242">
        <v>1.37</v>
      </c>
      <c r="L8" s="240" t="s">
        <v>196</v>
      </c>
      <c r="M8" s="228" t="s">
        <v>158</v>
      </c>
      <c r="N8" s="232"/>
      <c r="O8" s="232"/>
    </row>
    <row r="9" ht="15" spans="1:15">
      <c r="A9" s="234"/>
      <c r="B9" s="234"/>
      <c r="C9" s="228"/>
      <c r="D9" s="229"/>
      <c r="E9" s="228"/>
      <c r="F9" s="228"/>
      <c r="G9" s="228"/>
      <c r="H9" s="230"/>
      <c r="I9" s="228"/>
      <c r="J9" s="228"/>
      <c r="K9" s="239"/>
      <c r="L9" s="232"/>
      <c r="M9" s="228"/>
      <c r="N9" s="232"/>
      <c r="O9" s="232"/>
    </row>
    <row r="10" ht="24" spans="1:15">
      <c r="A10" s="227" t="s">
        <v>13</v>
      </c>
      <c r="B10" s="227">
        <v>2112</v>
      </c>
      <c r="C10" s="228">
        <v>288750</v>
      </c>
      <c r="D10" s="229" t="s">
        <v>199</v>
      </c>
      <c r="E10" s="230" t="s">
        <v>200</v>
      </c>
      <c r="F10" s="228" t="s">
        <v>193</v>
      </c>
      <c r="G10" s="228">
        <v>784</v>
      </c>
      <c r="H10" s="230" t="s">
        <v>194</v>
      </c>
      <c r="I10" s="228" t="s">
        <v>83</v>
      </c>
      <c r="J10" s="238">
        <v>1.81</v>
      </c>
      <c r="K10" s="242">
        <v>1.37</v>
      </c>
      <c r="L10" s="240" t="s">
        <v>196</v>
      </c>
      <c r="M10" s="228" t="s">
        <v>158</v>
      </c>
      <c r="N10" s="232"/>
      <c r="O10" s="232"/>
    </row>
    <row r="11" ht="24" spans="1:15">
      <c r="A11" s="227" t="s">
        <v>13</v>
      </c>
      <c r="B11" s="227">
        <v>2113</v>
      </c>
      <c r="C11" s="228">
        <v>288760</v>
      </c>
      <c r="D11" s="229" t="s">
        <v>199</v>
      </c>
      <c r="E11" s="230" t="s">
        <v>200</v>
      </c>
      <c r="F11" s="228" t="s">
        <v>193</v>
      </c>
      <c r="G11" s="228">
        <v>962</v>
      </c>
      <c r="H11" s="230" t="s">
        <v>194</v>
      </c>
      <c r="I11" s="228" t="s">
        <v>85</v>
      </c>
      <c r="J11" s="238">
        <v>1.81</v>
      </c>
      <c r="K11" s="242">
        <v>1.37</v>
      </c>
      <c r="L11" s="240" t="s">
        <v>196</v>
      </c>
      <c r="M11" s="228" t="s">
        <v>158</v>
      </c>
      <c r="N11" s="232"/>
      <c r="O11" s="232"/>
    </row>
    <row r="12" ht="24" spans="1:15">
      <c r="A12" s="231" t="s">
        <v>19</v>
      </c>
      <c r="B12" s="231">
        <v>2133</v>
      </c>
      <c r="C12" s="228">
        <v>288779</v>
      </c>
      <c r="D12" s="229" t="s">
        <v>199</v>
      </c>
      <c r="E12" s="230" t="s">
        <v>200</v>
      </c>
      <c r="F12" s="228" t="s">
        <v>193</v>
      </c>
      <c r="G12" s="228">
        <v>213</v>
      </c>
      <c r="H12" s="230" t="s">
        <v>194</v>
      </c>
      <c r="I12" s="228" t="s">
        <v>85</v>
      </c>
      <c r="J12" s="238">
        <v>1.81</v>
      </c>
      <c r="K12" s="242">
        <v>1.37</v>
      </c>
      <c r="L12" s="240" t="s">
        <v>196</v>
      </c>
      <c r="M12" s="228" t="s">
        <v>158</v>
      </c>
      <c r="N12" s="232"/>
      <c r="O12" s="232"/>
    </row>
    <row r="13" ht="15" spans="1:15">
      <c r="A13" s="234"/>
      <c r="B13" s="234"/>
      <c r="C13" s="228"/>
      <c r="D13" s="229"/>
      <c r="E13" s="230"/>
      <c r="F13" s="228"/>
      <c r="G13" s="228"/>
      <c r="H13" s="230"/>
      <c r="I13" s="228"/>
      <c r="J13" s="228"/>
      <c r="K13" s="239"/>
      <c r="L13" s="232"/>
      <c r="M13" s="228"/>
      <c r="N13" s="232"/>
      <c r="O13" s="232"/>
    </row>
    <row r="14" ht="24" spans="1:15">
      <c r="A14" s="227" t="s">
        <v>13</v>
      </c>
      <c r="B14" s="227">
        <v>2114</v>
      </c>
      <c r="C14" s="228">
        <v>288788</v>
      </c>
      <c r="D14" s="229" t="s">
        <v>201</v>
      </c>
      <c r="E14" s="230" t="s">
        <v>202</v>
      </c>
      <c r="F14" s="228" t="s">
        <v>193</v>
      </c>
      <c r="G14" s="228">
        <v>441</v>
      </c>
      <c r="H14" s="230" t="s">
        <v>194</v>
      </c>
      <c r="I14" s="228" t="s">
        <v>83</v>
      </c>
      <c r="J14" s="238">
        <v>1.81</v>
      </c>
      <c r="K14" s="242">
        <v>1.37</v>
      </c>
      <c r="L14" s="240" t="s">
        <v>196</v>
      </c>
      <c r="M14" s="228" t="s">
        <v>158</v>
      </c>
      <c r="N14" s="232"/>
      <c r="O14" s="232"/>
    </row>
    <row r="15" ht="24" spans="1:15">
      <c r="A15" s="227" t="s">
        <v>13</v>
      </c>
      <c r="B15" s="227">
        <v>2115</v>
      </c>
      <c r="C15" s="228">
        <v>288797</v>
      </c>
      <c r="D15" s="229" t="s">
        <v>201</v>
      </c>
      <c r="E15" s="230" t="s">
        <v>202</v>
      </c>
      <c r="F15" s="228" t="s">
        <v>193</v>
      </c>
      <c r="G15" s="228">
        <v>495</v>
      </c>
      <c r="H15" s="230" t="s">
        <v>194</v>
      </c>
      <c r="I15" s="228" t="s">
        <v>83</v>
      </c>
      <c r="J15" s="238">
        <v>1.81</v>
      </c>
      <c r="K15" s="242">
        <v>1.37</v>
      </c>
      <c r="L15" s="240" t="s">
        <v>196</v>
      </c>
      <c r="M15" s="228" t="s">
        <v>158</v>
      </c>
      <c r="N15" s="232"/>
      <c r="O15" s="232"/>
    </row>
    <row r="16" ht="24" spans="1:15">
      <c r="A16" s="231" t="s">
        <v>19</v>
      </c>
      <c r="B16" s="231">
        <v>2120</v>
      </c>
      <c r="C16" s="228">
        <v>288806</v>
      </c>
      <c r="D16" s="229" t="s">
        <v>201</v>
      </c>
      <c r="E16" s="230" t="s">
        <v>202</v>
      </c>
      <c r="F16" s="228" t="s">
        <v>193</v>
      </c>
      <c r="G16" s="228">
        <v>124</v>
      </c>
      <c r="H16" s="230" t="s">
        <v>194</v>
      </c>
      <c r="I16" s="228" t="s">
        <v>83</v>
      </c>
      <c r="J16" s="238">
        <v>1.81</v>
      </c>
      <c r="K16" s="242">
        <v>1.37</v>
      </c>
      <c r="L16" s="240" t="s">
        <v>196</v>
      </c>
      <c r="M16" s="228" t="s">
        <v>158</v>
      </c>
      <c r="N16" s="232"/>
      <c r="O16" s="232"/>
    </row>
    <row r="17" spans="11:11">
      <c r="K17" s="77" t="s">
        <v>203</v>
      </c>
    </row>
    <row r="18" spans="11:11">
      <c r="K18" s="77"/>
    </row>
    <row r="19" spans="11:11">
      <c r="K19" s="77"/>
    </row>
    <row r="20" spans="11:11">
      <c r="K20" s="77"/>
    </row>
    <row r="21" spans="11:11">
      <c r="K21" s="77"/>
    </row>
    <row r="22" spans="11:11">
      <c r="K22" s="77"/>
    </row>
    <row r="23" spans="11:11">
      <c r="K23" s="77"/>
    </row>
    <row r="24" spans="11:11">
      <c r="K24" s="77"/>
    </row>
    <row r="25" spans="11:11">
      <c r="K25" s="77"/>
    </row>
  </sheetData>
  <hyperlinks>
    <hyperlink ref="A4" r:id="rId1" display="HOTLINE-S@H"/>
    <hyperlink ref="A8" r:id="rId1" display="HOTLINE-S@H"/>
    <hyperlink ref="A12" r:id="rId1" display="HOTLINE-S@H"/>
    <hyperlink ref="A16" r:id="rId1" display="HOTLINE-S@H"/>
  </hyperlinks>
  <pageMargins left="0.118055555555556" right="0.118055555555556" top="0.354166666666667" bottom="0.354166666666667" header="0.313888888888889" footer="0.313888888888889"/>
  <pageSetup paperSize="9" scale="7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zoomScale="60" zoomScaleNormal="60" workbookViewId="0">
      <selection activeCell="N31" sqref="N31"/>
    </sheetView>
  </sheetViews>
  <sheetFormatPr defaultColWidth="9" defaultRowHeight="13.5"/>
  <cols>
    <col min="1" max="1" width="12.1416666666667" customWidth="1"/>
    <col min="5" max="5" width="15.425" customWidth="1"/>
    <col min="10" max="10" width="11.8583333333333" customWidth="1"/>
    <col min="11" max="11" width="16.7083333333333" customWidth="1"/>
    <col min="12" max="13" width="12.2833333333333" customWidth="1"/>
    <col min="14" max="14" width="11.7083333333333" customWidth="1"/>
  </cols>
  <sheetData>
    <row r="1" s="194" customFormat="1" ht="31.5" customHeight="1" spans="1:16">
      <c r="A1" s="196" t="s">
        <v>0</v>
      </c>
      <c r="B1" s="197" t="s">
        <v>146</v>
      </c>
      <c r="C1" s="197" t="s">
        <v>1</v>
      </c>
      <c r="D1" s="196" t="s">
        <v>2</v>
      </c>
      <c r="E1" s="196" t="s">
        <v>3</v>
      </c>
      <c r="F1" s="196" t="s">
        <v>6</v>
      </c>
      <c r="G1" s="196" t="s">
        <v>54</v>
      </c>
      <c r="H1" s="142" t="s">
        <v>55</v>
      </c>
      <c r="I1" s="142" t="s">
        <v>56</v>
      </c>
      <c r="J1" s="204" t="s">
        <v>57</v>
      </c>
      <c r="K1" s="196" t="s">
        <v>7</v>
      </c>
      <c r="L1" s="205" t="s">
        <v>8</v>
      </c>
      <c r="M1" s="205" t="s">
        <v>9</v>
      </c>
      <c r="N1" s="206" t="s">
        <v>10</v>
      </c>
      <c r="O1" s="207" t="s">
        <v>11</v>
      </c>
      <c r="P1" s="207" t="s">
        <v>12</v>
      </c>
    </row>
    <row r="2" s="195" customFormat="1" ht="15.75" spans="1:16">
      <c r="A2" s="198" t="s">
        <v>13</v>
      </c>
      <c r="B2" s="198">
        <v>2059</v>
      </c>
      <c r="C2" s="198">
        <v>287962</v>
      </c>
      <c r="D2" s="198">
        <v>1603</v>
      </c>
      <c r="E2" s="198" t="s">
        <v>151</v>
      </c>
      <c r="F2" s="199" t="s">
        <v>16</v>
      </c>
      <c r="G2" s="200" t="s">
        <v>60</v>
      </c>
      <c r="H2" s="201" t="s">
        <v>61</v>
      </c>
      <c r="I2" s="208">
        <v>1256</v>
      </c>
      <c r="J2" s="198">
        <v>3450</v>
      </c>
      <c r="K2" s="209" t="s">
        <v>147</v>
      </c>
      <c r="L2" s="210">
        <v>1.39</v>
      </c>
      <c r="M2" s="211">
        <v>1.22</v>
      </c>
      <c r="N2" s="212">
        <v>43563</v>
      </c>
      <c r="O2" s="198"/>
      <c r="P2" s="198"/>
    </row>
    <row r="3" s="195" customFormat="1" ht="15.75" spans="1:16">
      <c r="A3" s="202"/>
      <c r="B3" s="202"/>
      <c r="C3" s="202"/>
      <c r="D3" s="202"/>
      <c r="E3" s="202"/>
      <c r="F3" s="199"/>
      <c r="G3" s="200"/>
      <c r="H3" s="201" t="s">
        <v>63</v>
      </c>
      <c r="I3" s="208">
        <v>1008</v>
      </c>
      <c r="J3" s="202"/>
      <c r="K3" s="209"/>
      <c r="L3" s="210"/>
      <c r="M3" s="213"/>
      <c r="N3" s="200"/>
      <c r="O3" s="202"/>
      <c r="P3" s="202"/>
    </row>
    <row r="4" s="195" customFormat="1" ht="15.75" spans="1:16">
      <c r="A4" s="203"/>
      <c r="B4" s="203"/>
      <c r="C4" s="203"/>
      <c r="D4" s="203"/>
      <c r="E4" s="203"/>
      <c r="F4" s="199"/>
      <c r="G4" s="200"/>
      <c r="H4" s="201" t="s">
        <v>65</v>
      </c>
      <c r="I4" s="208">
        <v>1186</v>
      </c>
      <c r="J4" s="203"/>
      <c r="K4" s="209"/>
      <c r="L4" s="210"/>
      <c r="M4" s="214"/>
      <c r="N4" s="200"/>
      <c r="O4" s="203"/>
      <c r="P4" s="203"/>
    </row>
    <row r="5" s="195" customFormat="1" ht="15.75" spans="1:16">
      <c r="A5" s="198" t="s">
        <v>13</v>
      </c>
      <c r="B5" s="198">
        <v>2057</v>
      </c>
      <c r="C5" s="198">
        <v>287926</v>
      </c>
      <c r="D5" s="198">
        <v>1604</v>
      </c>
      <c r="E5" s="198" t="s">
        <v>67</v>
      </c>
      <c r="F5" s="199" t="s">
        <v>16</v>
      </c>
      <c r="G5" s="200" t="s">
        <v>60</v>
      </c>
      <c r="H5" s="201" t="s">
        <v>61</v>
      </c>
      <c r="I5" s="208">
        <v>1024</v>
      </c>
      <c r="J5" s="198">
        <v>2579</v>
      </c>
      <c r="K5" s="209" t="s">
        <v>147</v>
      </c>
      <c r="L5" s="210">
        <v>1.3</v>
      </c>
      <c r="M5" s="211">
        <v>1.13</v>
      </c>
      <c r="N5" s="212">
        <v>43563</v>
      </c>
      <c r="O5" s="198"/>
      <c r="P5" s="198"/>
    </row>
    <row r="6" s="195" customFormat="1" ht="15.75" spans="1:16">
      <c r="A6" s="202"/>
      <c r="B6" s="202"/>
      <c r="C6" s="202"/>
      <c r="D6" s="202"/>
      <c r="E6" s="202"/>
      <c r="F6" s="199"/>
      <c r="G6" s="200"/>
      <c r="H6" s="201" t="s">
        <v>63</v>
      </c>
      <c r="I6" s="208">
        <v>565</v>
      </c>
      <c r="J6" s="202"/>
      <c r="K6" s="209"/>
      <c r="L6" s="210"/>
      <c r="M6" s="213"/>
      <c r="N6" s="200"/>
      <c r="O6" s="202"/>
      <c r="P6" s="202"/>
    </row>
    <row r="7" s="195" customFormat="1" ht="15.75" spans="1:16">
      <c r="A7" s="203"/>
      <c r="B7" s="203"/>
      <c r="C7" s="203"/>
      <c r="D7" s="203"/>
      <c r="E7" s="203"/>
      <c r="F7" s="199"/>
      <c r="G7" s="200"/>
      <c r="H7" s="201" t="s">
        <v>65</v>
      </c>
      <c r="I7" s="208">
        <v>990</v>
      </c>
      <c r="J7" s="203"/>
      <c r="K7" s="209"/>
      <c r="L7" s="210"/>
      <c r="M7" s="214"/>
      <c r="N7" s="200"/>
      <c r="O7" s="203"/>
      <c r="P7" s="203"/>
    </row>
    <row r="8" s="195" customFormat="1" ht="15.75" spans="1:16">
      <c r="A8" s="198" t="s">
        <v>13</v>
      </c>
      <c r="B8" s="198">
        <v>2061</v>
      </c>
      <c r="C8" s="198">
        <v>287944</v>
      </c>
      <c r="D8" s="198">
        <v>1605</v>
      </c>
      <c r="E8" s="198" t="s">
        <v>152</v>
      </c>
      <c r="F8" s="199" t="s">
        <v>16</v>
      </c>
      <c r="G8" s="200" t="s">
        <v>60</v>
      </c>
      <c r="H8" s="201" t="s">
        <v>61</v>
      </c>
      <c r="I8" s="208">
        <v>1249</v>
      </c>
      <c r="J8" s="198">
        <v>2471</v>
      </c>
      <c r="K8" s="209" t="s">
        <v>147</v>
      </c>
      <c r="L8" s="210">
        <v>1.3</v>
      </c>
      <c r="M8" s="211">
        <v>1.13</v>
      </c>
      <c r="N8" s="212">
        <v>43563</v>
      </c>
      <c r="O8" s="198"/>
      <c r="P8" s="198"/>
    </row>
    <row r="9" s="195" customFormat="1" ht="15.75" spans="1:16">
      <c r="A9" s="202"/>
      <c r="B9" s="202"/>
      <c r="C9" s="202"/>
      <c r="D9" s="202"/>
      <c r="E9" s="202"/>
      <c r="F9" s="199"/>
      <c r="G9" s="200"/>
      <c r="H9" s="201" t="s">
        <v>63</v>
      </c>
      <c r="I9" s="208">
        <v>676</v>
      </c>
      <c r="J9" s="202"/>
      <c r="K9" s="209"/>
      <c r="L9" s="210"/>
      <c r="M9" s="213"/>
      <c r="N9" s="200"/>
      <c r="O9" s="202"/>
      <c r="P9" s="202"/>
    </row>
    <row r="10" s="195" customFormat="1" ht="15.75" spans="1:16">
      <c r="A10" s="203"/>
      <c r="B10" s="203"/>
      <c r="C10" s="203"/>
      <c r="D10" s="203"/>
      <c r="E10" s="203"/>
      <c r="F10" s="199"/>
      <c r="G10" s="200"/>
      <c r="H10" s="201" t="s">
        <v>65</v>
      </c>
      <c r="I10" s="208">
        <v>546</v>
      </c>
      <c r="J10" s="203"/>
      <c r="K10" s="209"/>
      <c r="L10" s="210"/>
      <c r="M10" s="214"/>
      <c r="N10" s="200"/>
      <c r="O10" s="203"/>
      <c r="P10" s="203"/>
    </row>
    <row r="12" ht="15" spans="9:14">
      <c r="I12" s="215" t="s">
        <v>41</v>
      </c>
      <c r="J12" s="216">
        <v>8500</v>
      </c>
      <c r="K12" s="215" t="s">
        <v>42</v>
      </c>
      <c r="L12" s="215"/>
      <c r="M12" s="215"/>
      <c r="N12" s="217" t="s">
        <v>204</v>
      </c>
    </row>
    <row r="17" ht="15.75" spans="9:10">
      <c r="I17" s="218" t="s">
        <v>153</v>
      </c>
      <c r="J17" s="219">
        <v>8500</v>
      </c>
    </row>
  </sheetData>
  <mergeCells count="43">
    <mergeCell ref="K12:M12"/>
    <mergeCell ref="A2:A4"/>
    <mergeCell ref="A5:A7"/>
    <mergeCell ref="A8:A10"/>
    <mergeCell ref="B2:B4"/>
    <mergeCell ref="B5:B7"/>
    <mergeCell ref="B8:B10"/>
    <mergeCell ref="C2:C4"/>
    <mergeCell ref="C5:C7"/>
    <mergeCell ref="C8:C10"/>
    <mergeCell ref="D2:D4"/>
    <mergeCell ref="D5:D7"/>
    <mergeCell ref="D8:D10"/>
    <mergeCell ref="E2:E4"/>
    <mergeCell ref="E5:E7"/>
    <mergeCell ref="E8:E10"/>
    <mergeCell ref="F2:F4"/>
    <mergeCell ref="F5:F7"/>
    <mergeCell ref="F8:F10"/>
    <mergeCell ref="G2:G4"/>
    <mergeCell ref="G5:G7"/>
    <mergeCell ref="G8:G10"/>
    <mergeCell ref="J2:J4"/>
    <mergeCell ref="J5:J7"/>
    <mergeCell ref="J8:J10"/>
    <mergeCell ref="K2:K4"/>
    <mergeCell ref="K5:K7"/>
    <mergeCell ref="K8:K10"/>
    <mergeCell ref="L2:L4"/>
    <mergeCell ref="L5:L7"/>
    <mergeCell ref="L8:L10"/>
    <mergeCell ref="M2:M4"/>
    <mergeCell ref="M5:M7"/>
    <mergeCell ref="M8:M10"/>
    <mergeCell ref="N2:N4"/>
    <mergeCell ref="N5:N7"/>
    <mergeCell ref="N8:N10"/>
    <mergeCell ref="O2:O4"/>
    <mergeCell ref="O5:O7"/>
    <mergeCell ref="O8:O10"/>
    <mergeCell ref="P2:P4"/>
    <mergeCell ref="P5:P7"/>
    <mergeCell ref="P8:P10"/>
  </mergeCells>
  <pageMargins left="0.118055555555556" right="0.118055555555556" top="0.55" bottom="0.55" header="0.313888888888889" footer="0.313888888888889"/>
  <pageSetup paperSize="9" scale="8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8"/>
  <sheetViews>
    <sheetView workbookViewId="0">
      <selection activeCell="A4" sqref="A4"/>
    </sheetView>
  </sheetViews>
  <sheetFormatPr defaultColWidth="9" defaultRowHeight="13.5"/>
  <cols>
    <col min="2" max="2" width="6.425" customWidth="1"/>
    <col min="3" max="3" width="7.425" customWidth="1"/>
    <col min="4" max="4" width="6.425" customWidth="1"/>
    <col min="5" max="5" width="29" customWidth="1"/>
    <col min="6" max="6" width="14.1416666666667" customWidth="1"/>
    <col min="7" max="7" width="6.70833333333333" customWidth="1"/>
    <col min="8" max="8" width="22.425" customWidth="1"/>
    <col min="9" max="9" width="11.5666666666667" customWidth="1"/>
  </cols>
  <sheetData>
    <row r="1" spans="1:12">
      <c r="A1" s="141" t="s">
        <v>0</v>
      </c>
      <c r="B1" s="141" t="s">
        <v>146</v>
      </c>
      <c r="C1" s="141" t="s">
        <v>1</v>
      </c>
      <c r="D1" s="141" t="s">
        <v>2</v>
      </c>
      <c r="E1" s="141" t="s">
        <v>3</v>
      </c>
      <c r="F1" s="141" t="s">
        <v>77</v>
      </c>
      <c r="G1" s="141" t="s">
        <v>5</v>
      </c>
      <c r="H1" s="141" t="s">
        <v>6</v>
      </c>
      <c r="I1" s="141" t="s">
        <v>7</v>
      </c>
      <c r="J1" s="141" t="s">
        <v>78</v>
      </c>
      <c r="K1" s="141" t="s">
        <v>9</v>
      </c>
      <c r="L1" s="141" t="s">
        <v>10</v>
      </c>
    </row>
    <row r="2" ht="15" customHeight="1" spans="1:12">
      <c r="A2" s="173" t="s">
        <v>13</v>
      </c>
      <c r="B2" s="173">
        <v>2140</v>
      </c>
      <c r="C2" s="174">
        <v>295360</v>
      </c>
      <c r="D2" s="174">
        <v>5294</v>
      </c>
      <c r="E2" s="174" t="s">
        <v>205</v>
      </c>
      <c r="F2" s="174" t="s">
        <v>206</v>
      </c>
      <c r="G2" s="175">
        <v>1960</v>
      </c>
      <c r="H2" s="174" t="s">
        <v>82</v>
      </c>
      <c r="I2" s="174" t="s">
        <v>83</v>
      </c>
      <c r="J2" s="179">
        <v>1.39</v>
      </c>
      <c r="K2" s="179">
        <v>1.22</v>
      </c>
      <c r="L2" s="174" t="s">
        <v>207</v>
      </c>
    </row>
    <row r="3" spans="1:12">
      <c r="A3" s="173" t="s">
        <v>13</v>
      </c>
      <c r="B3" s="173">
        <v>2140</v>
      </c>
      <c r="C3" s="174">
        <v>295379</v>
      </c>
      <c r="D3" s="174">
        <v>5294</v>
      </c>
      <c r="E3" s="174" t="s">
        <v>205</v>
      </c>
      <c r="F3" s="174" t="s">
        <v>206</v>
      </c>
      <c r="G3" s="175">
        <v>1933</v>
      </c>
      <c r="H3" s="174" t="s">
        <v>82</v>
      </c>
      <c r="I3" s="174" t="s">
        <v>85</v>
      </c>
      <c r="J3" s="179">
        <v>1.39</v>
      </c>
      <c r="K3" s="179">
        <v>1.22</v>
      </c>
      <c r="L3" s="174" t="s">
        <v>207</v>
      </c>
    </row>
    <row r="4" ht="22.5" spans="1:12">
      <c r="A4" s="176" t="s">
        <v>19</v>
      </c>
      <c r="B4" s="173">
        <v>2140</v>
      </c>
      <c r="C4" s="174">
        <v>295938</v>
      </c>
      <c r="D4" s="174">
        <v>5294</v>
      </c>
      <c r="E4" s="174" t="s">
        <v>205</v>
      </c>
      <c r="F4" s="174" t="s">
        <v>206</v>
      </c>
      <c r="G4" s="175">
        <v>1453</v>
      </c>
      <c r="H4" s="174" t="s">
        <v>82</v>
      </c>
      <c r="I4" s="174" t="s">
        <v>85</v>
      </c>
      <c r="J4" s="179">
        <v>1.39</v>
      </c>
      <c r="K4" s="179">
        <v>1.22</v>
      </c>
      <c r="L4" s="174" t="s">
        <v>207</v>
      </c>
    </row>
    <row r="5" spans="1:12">
      <c r="A5" s="173"/>
      <c r="B5" s="173"/>
      <c r="C5" s="174"/>
      <c r="D5" s="174"/>
      <c r="E5" s="174"/>
      <c r="F5" s="174"/>
      <c r="G5" s="174"/>
      <c r="H5" s="174"/>
      <c r="I5" s="174"/>
      <c r="J5" s="174"/>
      <c r="K5" s="174"/>
      <c r="L5" s="174"/>
    </row>
    <row r="6" spans="1:12">
      <c r="A6" s="173" t="s">
        <v>13</v>
      </c>
      <c r="B6" s="173">
        <v>2141</v>
      </c>
      <c r="C6" s="174">
        <v>295424</v>
      </c>
      <c r="D6" s="174">
        <v>5297</v>
      </c>
      <c r="E6" s="174" t="s">
        <v>208</v>
      </c>
      <c r="F6" s="174" t="s">
        <v>209</v>
      </c>
      <c r="G6" s="174">
        <v>833</v>
      </c>
      <c r="H6" s="174" t="s">
        <v>82</v>
      </c>
      <c r="I6" s="174" t="s">
        <v>83</v>
      </c>
      <c r="J6" s="179">
        <v>1.39</v>
      </c>
      <c r="K6" s="179">
        <v>1.22</v>
      </c>
      <c r="L6" s="174" t="s">
        <v>207</v>
      </c>
    </row>
    <row r="7" spans="1:12">
      <c r="A7" s="173" t="s">
        <v>13</v>
      </c>
      <c r="B7" s="173">
        <v>2141</v>
      </c>
      <c r="C7" s="177">
        <v>295433</v>
      </c>
      <c r="D7" s="174">
        <v>5297</v>
      </c>
      <c r="E7" s="174" t="s">
        <v>208</v>
      </c>
      <c r="F7" s="174" t="s">
        <v>209</v>
      </c>
      <c r="G7" s="174">
        <v>785</v>
      </c>
      <c r="H7" s="174" t="s">
        <v>82</v>
      </c>
      <c r="I7" s="174" t="s">
        <v>85</v>
      </c>
      <c r="J7" s="179">
        <v>1.39</v>
      </c>
      <c r="K7" s="179">
        <v>1.22</v>
      </c>
      <c r="L7" s="174" t="s">
        <v>207</v>
      </c>
    </row>
    <row r="8" ht="22.5" spans="1:12">
      <c r="A8" s="176" t="s">
        <v>19</v>
      </c>
      <c r="B8" s="173">
        <v>2141</v>
      </c>
      <c r="C8" s="174">
        <v>295965</v>
      </c>
      <c r="D8" s="174">
        <v>5297</v>
      </c>
      <c r="E8" s="174" t="s">
        <v>208</v>
      </c>
      <c r="F8" s="174" t="s">
        <v>209</v>
      </c>
      <c r="G8" s="174">
        <v>604</v>
      </c>
      <c r="H8" s="174" t="s">
        <v>82</v>
      </c>
      <c r="I8" s="174" t="s">
        <v>85</v>
      </c>
      <c r="J8" s="179">
        <v>1.39</v>
      </c>
      <c r="K8" s="179">
        <v>1.22</v>
      </c>
      <c r="L8" s="174" t="s">
        <v>207</v>
      </c>
    </row>
    <row r="9" spans="1:12">
      <c r="A9" s="176"/>
      <c r="B9" s="176"/>
      <c r="C9" s="174"/>
      <c r="D9" s="174"/>
      <c r="E9" s="174"/>
      <c r="F9" s="174"/>
      <c r="G9" s="174"/>
      <c r="H9" s="174"/>
      <c r="I9" s="174"/>
      <c r="J9" s="174"/>
      <c r="K9" s="174"/>
      <c r="L9" s="174"/>
    </row>
    <row r="10" spans="1:12">
      <c r="A10" s="173" t="s">
        <v>13</v>
      </c>
      <c r="B10" s="173">
        <v>2142</v>
      </c>
      <c r="C10" s="174">
        <v>295388</v>
      </c>
      <c r="D10" s="174">
        <v>5295</v>
      </c>
      <c r="E10" s="174" t="s">
        <v>210</v>
      </c>
      <c r="F10" s="174" t="s">
        <v>211</v>
      </c>
      <c r="G10" s="175">
        <v>1764</v>
      </c>
      <c r="H10" s="174" t="s">
        <v>82</v>
      </c>
      <c r="I10" s="174" t="s">
        <v>83</v>
      </c>
      <c r="J10" s="179">
        <v>1.53</v>
      </c>
      <c r="K10" s="179">
        <v>1.33</v>
      </c>
      <c r="L10" s="174" t="s">
        <v>207</v>
      </c>
    </row>
    <row r="11" spans="1:12">
      <c r="A11" s="173" t="s">
        <v>13</v>
      </c>
      <c r="B11" s="173">
        <v>2142</v>
      </c>
      <c r="C11" s="174">
        <v>295397</v>
      </c>
      <c r="D11" s="174">
        <v>5295</v>
      </c>
      <c r="E11" s="174" t="s">
        <v>210</v>
      </c>
      <c r="F11" s="174" t="s">
        <v>211</v>
      </c>
      <c r="G11" s="175">
        <v>1736</v>
      </c>
      <c r="H11" s="174" t="s">
        <v>82</v>
      </c>
      <c r="I11" s="174" t="s">
        <v>85</v>
      </c>
      <c r="J11" s="179">
        <v>1.53</v>
      </c>
      <c r="K11" s="179">
        <v>1.33</v>
      </c>
      <c r="L11" s="174" t="s">
        <v>207</v>
      </c>
    </row>
    <row r="12" ht="22.5" spans="1:12">
      <c r="A12" s="176" t="s">
        <v>19</v>
      </c>
      <c r="B12" s="173">
        <v>2142</v>
      </c>
      <c r="C12" s="174">
        <v>295947</v>
      </c>
      <c r="D12" s="174">
        <v>5295</v>
      </c>
      <c r="E12" s="174" t="s">
        <v>210</v>
      </c>
      <c r="F12" s="174" t="s">
        <v>211</v>
      </c>
      <c r="G12" s="175">
        <v>1306</v>
      </c>
      <c r="H12" s="174" t="s">
        <v>82</v>
      </c>
      <c r="I12" s="174" t="s">
        <v>85</v>
      </c>
      <c r="J12" s="179">
        <v>1.53</v>
      </c>
      <c r="K12" s="179">
        <v>1.33</v>
      </c>
      <c r="L12" s="174" t="s">
        <v>207</v>
      </c>
    </row>
    <row r="13" spans="1:12">
      <c r="A13" s="173"/>
      <c r="B13" s="173"/>
      <c r="C13" s="174"/>
      <c r="D13" s="174"/>
      <c r="E13" s="174"/>
      <c r="F13" s="174"/>
      <c r="G13" s="174"/>
      <c r="H13" s="174"/>
      <c r="I13" s="174"/>
      <c r="J13" s="174"/>
      <c r="K13" s="174"/>
      <c r="L13" s="174"/>
    </row>
    <row r="14" spans="1:12">
      <c r="A14" s="173" t="s">
        <v>13</v>
      </c>
      <c r="B14" s="173">
        <v>2143</v>
      </c>
      <c r="C14" s="174">
        <v>295406</v>
      </c>
      <c r="D14" s="174">
        <v>5296</v>
      </c>
      <c r="E14" s="174" t="s">
        <v>212</v>
      </c>
      <c r="F14" s="174" t="s">
        <v>211</v>
      </c>
      <c r="G14" s="175">
        <v>1078</v>
      </c>
      <c r="H14" s="174" t="s">
        <v>82</v>
      </c>
      <c r="I14" s="174" t="s">
        <v>83</v>
      </c>
      <c r="J14" s="179">
        <v>1.53</v>
      </c>
      <c r="K14" s="179">
        <v>1.33</v>
      </c>
      <c r="L14" s="174" t="s">
        <v>207</v>
      </c>
    </row>
    <row r="15" spans="1:12">
      <c r="A15" s="173" t="s">
        <v>13</v>
      </c>
      <c r="B15" s="173">
        <v>2143</v>
      </c>
      <c r="C15" s="174">
        <v>295415</v>
      </c>
      <c r="D15" s="174">
        <v>5296</v>
      </c>
      <c r="E15" s="174" t="s">
        <v>212</v>
      </c>
      <c r="F15" s="174" t="s">
        <v>211</v>
      </c>
      <c r="G15" s="175">
        <v>1050</v>
      </c>
      <c r="H15" s="174" t="s">
        <v>82</v>
      </c>
      <c r="I15" s="174" t="s">
        <v>85</v>
      </c>
      <c r="J15" s="179">
        <v>1.53</v>
      </c>
      <c r="K15" s="179">
        <v>1.33</v>
      </c>
      <c r="L15" s="174" t="s">
        <v>207</v>
      </c>
    </row>
    <row r="16" ht="22.5" spans="1:12">
      <c r="A16" s="176" t="s">
        <v>19</v>
      </c>
      <c r="B16" s="173">
        <v>2143</v>
      </c>
      <c r="C16" s="174">
        <v>295956</v>
      </c>
      <c r="D16" s="174">
        <v>5296</v>
      </c>
      <c r="E16" s="174" t="s">
        <v>212</v>
      </c>
      <c r="F16" s="174" t="s">
        <v>211</v>
      </c>
      <c r="G16" s="174">
        <v>795</v>
      </c>
      <c r="H16" s="174" t="s">
        <v>82</v>
      </c>
      <c r="I16" s="174" t="s">
        <v>85</v>
      </c>
      <c r="J16" s="179">
        <v>1.53</v>
      </c>
      <c r="K16" s="179">
        <v>1.33</v>
      </c>
      <c r="L16" s="174" t="s">
        <v>207</v>
      </c>
    </row>
    <row r="17" spans="1:12">
      <c r="A17" s="173"/>
      <c r="B17" s="173"/>
      <c r="C17" s="174"/>
      <c r="D17" s="174"/>
      <c r="E17" s="174"/>
      <c r="F17" s="174"/>
      <c r="G17" s="174"/>
      <c r="H17" s="174"/>
      <c r="I17" s="174"/>
      <c r="J17" s="174"/>
      <c r="K17" s="174"/>
      <c r="L17" s="174"/>
    </row>
    <row r="18" spans="1:12">
      <c r="A18" s="173" t="s">
        <v>13</v>
      </c>
      <c r="B18" s="173">
        <v>2144</v>
      </c>
      <c r="C18" s="174">
        <v>295442</v>
      </c>
      <c r="D18" s="174">
        <v>5298</v>
      </c>
      <c r="E18" s="174" t="s">
        <v>213</v>
      </c>
      <c r="F18" s="174" t="s">
        <v>214</v>
      </c>
      <c r="G18" s="175">
        <v>1568</v>
      </c>
      <c r="H18" s="174" t="s">
        <v>82</v>
      </c>
      <c r="I18" s="174" t="s">
        <v>83</v>
      </c>
      <c r="J18" s="179">
        <v>1.3</v>
      </c>
      <c r="K18" s="179">
        <v>1.13</v>
      </c>
      <c r="L18" s="174" t="s">
        <v>207</v>
      </c>
    </row>
    <row r="19" spans="1:12">
      <c r="A19" s="173" t="s">
        <v>13</v>
      </c>
      <c r="B19" s="173">
        <v>2144</v>
      </c>
      <c r="C19" s="174">
        <v>295451</v>
      </c>
      <c r="D19" s="174">
        <v>5298</v>
      </c>
      <c r="E19" s="174" t="s">
        <v>213</v>
      </c>
      <c r="F19" s="174" t="s">
        <v>214</v>
      </c>
      <c r="G19" s="178">
        <v>1610</v>
      </c>
      <c r="H19" s="174" t="s">
        <v>82</v>
      </c>
      <c r="I19" s="174" t="s">
        <v>85</v>
      </c>
      <c r="J19" s="179">
        <v>1.3</v>
      </c>
      <c r="K19" s="179">
        <v>1.13</v>
      </c>
      <c r="L19" s="174" t="s">
        <v>207</v>
      </c>
    </row>
    <row r="20" ht="22.5" spans="1:12">
      <c r="A20" s="176" t="s">
        <v>19</v>
      </c>
      <c r="B20" s="173">
        <v>2144</v>
      </c>
      <c r="C20" s="174">
        <v>295974</v>
      </c>
      <c r="D20" s="174">
        <v>5298</v>
      </c>
      <c r="E20" s="174" t="s">
        <v>213</v>
      </c>
      <c r="F20" s="174" t="s">
        <v>214</v>
      </c>
      <c r="G20" s="175">
        <v>1175</v>
      </c>
      <c r="H20" s="174" t="s">
        <v>82</v>
      </c>
      <c r="I20" s="174" t="s">
        <v>85</v>
      </c>
      <c r="J20" s="179">
        <v>1.3</v>
      </c>
      <c r="K20" s="179">
        <v>1.13</v>
      </c>
      <c r="L20" s="174" t="s">
        <v>207</v>
      </c>
    </row>
    <row r="21" spans="1:12">
      <c r="A21" s="173"/>
      <c r="B21" s="173"/>
      <c r="C21" s="174"/>
      <c r="D21" s="174"/>
      <c r="E21" s="174"/>
      <c r="F21" s="174"/>
      <c r="G21" s="174"/>
      <c r="H21" s="174"/>
      <c r="I21" s="174"/>
      <c r="J21" s="174"/>
      <c r="K21" s="174"/>
      <c r="L21" s="174"/>
    </row>
    <row r="22" spans="1:12">
      <c r="A22" s="173" t="s">
        <v>13</v>
      </c>
      <c r="B22" s="173">
        <v>2145</v>
      </c>
      <c r="C22" s="174">
        <v>295507</v>
      </c>
      <c r="D22" s="174">
        <v>5299</v>
      </c>
      <c r="E22" s="174" t="s">
        <v>215</v>
      </c>
      <c r="F22" s="174" t="s">
        <v>211</v>
      </c>
      <c r="G22" s="175">
        <v>1029</v>
      </c>
      <c r="H22" s="174" t="s">
        <v>82</v>
      </c>
      <c r="I22" s="174" t="s">
        <v>83</v>
      </c>
      <c r="J22" s="179">
        <v>1.39</v>
      </c>
      <c r="K22" s="179">
        <v>1.23</v>
      </c>
      <c r="L22" s="174" t="s">
        <v>207</v>
      </c>
    </row>
    <row r="23" spans="1:12">
      <c r="A23" s="173" t="s">
        <v>13</v>
      </c>
      <c r="B23" s="173">
        <v>2145</v>
      </c>
      <c r="C23" s="174">
        <v>295516</v>
      </c>
      <c r="D23" s="174">
        <v>5299</v>
      </c>
      <c r="E23" s="174" t="s">
        <v>215</v>
      </c>
      <c r="F23" s="174" t="s">
        <v>211</v>
      </c>
      <c r="G23" s="175">
        <v>1010</v>
      </c>
      <c r="H23" s="174" t="s">
        <v>82</v>
      </c>
      <c r="I23" s="174" t="s">
        <v>85</v>
      </c>
      <c r="J23" s="179">
        <v>1.39</v>
      </c>
      <c r="K23" s="179">
        <v>1.23</v>
      </c>
      <c r="L23" s="174" t="s">
        <v>207</v>
      </c>
    </row>
    <row r="24" ht="22.5" spans="1:12">
      <c r="A24" s="176" t="s">
        <v>19</v>
      </c>
      <c r="B24" s="173">
        <v>2145</v>
      </c>
      <c r="C24" s="174">
        <v>295983</v>
      </c>
      <c r="D24" s="174">
        <v>5299</v>
      </c>
      <c r="E24" s="174" t="s">
        <v>215</v>
      </c>
      <c r="F24" s="174" t="s">
        <v>211</v>
      </c>
      <c r="G24" s="174">
        <v>753</v>
      </c>
      <c r="H24" s="174" t="s">
        <v>82</v>
      </c>
      <c r="I24" s="174" t="s">
        <v>85</v>
      </c>
      <c r="J24" s="179">
        <v>1.39</v>
      </c>
      <c r="K24" s="179">
        <v>1.23</v>
      </c>
      <c r="L24" s="174" t="s">
        <v>207</v>
      </c>
    </row>
    <row r="25" spans="1:12">
      <c r="A25" s="173"/>
      <c r="B25" s="173"/>
      <c r="C25" s="174"/>
      <c r="D25" s="174"/>
      <c r="E25" s="174"/>
      <c r="F25" s="174"/>
      <c r="G25" s="174"/>
      <c r="H25" s="174"/>
      <c r="I25" s="174"/>
      <c r="J25" s="174"/>
      <c r="K25" s="174"/>
      <c r="L25" s="174"/>
    </row>
    <row r="26" spans="1:12">
      <c r="A26" s="173" t="s">
        <v>13</v>
      </c>
      <c r="B26" s="173">
        <v>2146</v>
      </c>
      <c r="C26" s="174">
        <v>295570</v>
      </c>
      <c r="D26" s="174">
        <v>5300</v>
      </c>
      <c r="E26" s="174" t="s">
        <v>216</v>
      </c>
      <c r="F26" s="174" t="s">
        <v>211</v>
      </c>
      <c r="G26" s="174">
        <v>784</v>
      </c>
      <c r="H26" s="174" t="s">
        <v>82</v>
      </c>
      <c r="I26" s="174" t="s">
        <v>83</v>
      </c>
      <c r="J26" s="179">
        <v>1.39</v>
      </c>
      <c r="K26" s="179">
        <v>1.23</v>
      </c>
      <c r="L26" s="174" t="s">
        <v>207</v>
      </c>
    </row>
    <row r="27" spans="1:12">
      <c r="A27" s="173" t="s">
        <v>13</v>
      </c>
      <c r="B27" s="173">
        <v>2146</v>
      </c>
      <c r="C27" s="174">
        <v>295580</v>
      </c>
      <c r="D27" s="174">
        <v>5300</v>
      </c>
      <c r="E27" s="174" t="s">
        <v>216</v>
      </c>
      <c r="F27" s="174" t="s">
        <v>211</v>
      </c>
      <c r="G27" s="174">
        <v>773</v>
      </c>
      <c r="H27" s="174" t="s">
        <v>82</v>
      </c>
      <c r="I27" s="174" t="s">
        <v>85</v>
      </c>
      <c r="J27" s="179">
        <v>1.39</v>
      </c>
      <c r="K27" s="179">
        <v>1.23</v>
      </c>
      <c r="L27" s="174" t="s">
        <v>207</v>
      </c>
    </row>
    <row r="28" ht="22.5" spans="1:12">
      <c r="A28" s="176" t="s">
        <v>19</v>
      </c>
      <c r="B28" s="173">
        <v>2146</v>
      </c>
      <c r="C28" s="174">
        <v>295992</v>
      </c>
      <c r="D28" s="174">
        <v>5300</v>
      </c>
      <c r="E28" s="174" t="s">
        <v>216</v>
      </c>
      <c r="F28" s="174" t="s">
        <v>211</v>
      </c>
      <c r="G28" s="174">
        <v>575</v>
      </c>
      <c r="H28" s="174" t="s">
        <v>82</v>
      </c>
      <c r="I28" s="174" t="s">
        <v>85</v>
      </c>
      <c r="J28" s="179">
        <v>1.39</v>
      </c>
      <c r="K28" s="179">
        <v>1.23</v>
      </c>
      <c r="L28" s="174" t="s">
        <v>207</v>
      </c>
    </row>
    <row r="29" spans="1:12">
      <c r="A29" s="176"/>
      <c r="B29" s="176"/>
      <c r="C29" s="174"/>
      <c r="D29" s="174"/>
      <c r="E29" s="174"/>
      <c r="F29" s="174"/>
      <c r="G29" s="174"/>
      <c r="H29" s="174"/>
      <c r="I29" s="174"/>
      <c r="J29" s="174"/>
      <c r="K29" s="174"/>
      <c r="L29" s="174"/>
    </row>
    <row r="30" spans="1:12">
      <c r="A30" s="173" t="s">
        <v>13</v>
      </c>
      <c r="B30" s="173">
        <v>2147</v>
      </c>
      <c r="C30" s="174">
        <v>295599</v>
      </c>
      <c r="D30" s="174" t="s">
        <v>217</v>
      </c>
      <c r="E30" s="174" t="s">
        <v>218</v>
      </c>
      <c r="F30" s="174" t="s">
        <v>214</v>
      </c>
      <c r="G30" s="175">
        <v>1656</v>
      </c>
      <c r="H30" s="174" t="s">
        <v>82</v>
      </c>
      <c r="I30" s="174" t="s">
        <v>90</v>
      </c>
      <c r="J30" s="179">
        <v>1.3</v>
      </c>
      <c r="K30" s="179">
        <v>1.13</v>
      </c>
      <c r="L30" s="174" t="s">
        <v>207</v>
      </c>
    </row>
    <row r="31" spans="1:12">
      <c r="A31" s="173" t="s">
        <v>13</v>
      </c>
      <c r="B31" s="173">
        <v>2147</v>
      </c>
      <c r="C31" s="174">
        <v>295608</v>
      </c>
      <c r="D31" s="174" t="s">
        <v>217</v>
      </c>
      <c r="E31" s="174" t="s">
        <v>218</v>
      </c>
      <c r="F31" s="174" t="s">
        <v>214</v>
      </c>
      <c r="G31" s="174">
        <v>722</v>
      </c>
      <c r="H31" s="174" t="s">
        <v>82</v>
      </c>
      <c r="I31" s="174" t="s">
        <v>85</v>
      </c>
      <c r="J31" s="179">
        <v>1.3</v>
      </c>
      <c r="K31" s="179">
        <v>1.13</v>
      </c>
      <c r="L31" s="174" t="s">
        <v>207</v>
      </c>
    </row>
    <row r="32" ht="22.5" spans="1:12">
      <c r="A32" s="176" t="s">
        <v>19</v>
      </c>
      <c r="B32" s="173">
        <v>2147</v>
      </c>
      <c r="C32" s="174">
        <v>296001</v>
      </c>
      <c r="D32" s="174" t="s">
        <v>217</v>
      </c>
      <c r="E32" s="174" t="s">
        <v>218</v>
      </c>
      <c r="F32" s="174" t="s">
        <v>214</v>
      </c>
      <c r="G32" s="174">
        <v>833</v>
      </c>
      <c r="H32" s="174" t="s">
        <v>82</v>
      </c>
      <c r="I32" s="174" t="s">
        <v>85</v>
      </c>
      <c r="J32" s="179">
        <v>1.3</v>
      </c>
      <c r="K32" s="179">
        <v>1.13</v>
      </c>
      <c r="L32" s="174" t="s">
        <v>207</v>
      </c>
    </row>
    <row r="33" spans="1:12">
      <c r="A33" s="176"/>
      <c r="B33" s="176"/>
      <c r="C33" s="174"/>
      <c r="D33" s="174"/>
      <c r="E33" s="174"/>
      <c r="F33" s="174"/>
      <c r="G33" s="174"/>
      <c r="H33" s="174"/>
      <c r="I33" s="174"/>
      <c r="J33" s="174"/>
      <c r="K33" s="174"/>
      <c r="L33" s="174"/>
    </row>
    <row r="34" spans="1:12">
      <c r="A34" s="173" t="s">
        <v>13</v>
      </c>
      <c r="B34" s="173">
        <v>2148</v>
      </c>
      <c r="C34" s="174">
        <v>295617</v>
      </c>
      <c r="D34" s="174">
        <v>5302</v>
      </c>
      <c r="E34" s="174" t="s">
        <v>219</v>
      </c>
      <c r="F34" s="174" t="s">
        <v>209</v>
      </c>
      <c r="G34" s="175">
        <v>1404</v>
      </c>
      <c r="H34" s="174" t="s">
        <v>82</v>
      </c>
      <c r="I34" s="174" t="s">
        <v>90</v>
      </c>
      <c r="J34" s="179">
        <v>1.3</v>
      </c>
      <c r="K34" s="179">
        <v>1.13</v>
      </c>
      <c r="L34" s="174" t="s">
        <v>207</v>
      </c>
    </row>
    <row r="35" spans="1:12">
      <c r="A35" s="173" t="s">
        <v>13</v>
      </c>
      <c r="B35" s="173">
        <v>2148</v>
      </c>
      <c r="C35" s="174">
        <v>295626</v>
      </c>
      <c r="D35" s="174">
        <v>5302</v>
      </c>
      <c r="E35" s="174" t="s">
        <v>219</v>
      </c>
      <c r="F35" s="174" t="s">
        <v>209</v>
      </c>
      <c r="G35" s="174">
        <v>596</v>
      </c>
      <c r="H35" s="174" t="s">
        <v>82</v>
      </c>
      <c r="I35" s="174" t="s">
        <v>85</v>
      </c>
      <c r="J35" s="179">
        <v>1.3</v>
      </c>
      <c r="K35" s="179">
        <v>1.13</v>
      </c>
      <c r="L35" s="174" t="s">
        <v>207</v>
      </c>
    </row>
    <row r="36" ht="22.5" spans="1:12">
      <c r="A36" s="176" t="s">
        <v>19</v>
      </c>
      <c r="B36" s="173">
        <v>2148</v>
      </c>
      <c r="C36" s="174">
        <v>296010</v>
      </c>
      <c r="D36" s="174">
        <v>5302</v>
      </c>
      <c r="E36" s="174" t="s">
        <v>219</v>
      </c>
      <c r="F36" s="174" t="s">
        <v>209</v>
      </c>
      <c r="G36" s="174">
        <v>699</v>
      </c>
      <c r="H36" s="174" t="s">
        <v>82</v>
      </c>
      <c r="I36" s="174" t="s">
        <v>85</v>
      </c>
      <c r="J36" s="179">
        <v>1.3</v>
      </c>
      <c r="K36" s="179">
        <v>1.13</v>
      </c>
      <c r="L36" s="174" t="s">
        <v>207</v>
      </c>
    </row>
    <row r="37" spans="1:12">
      <c r="A37" s="176"/>
      <c r="B37" s="176"/>
      <c r="C37" s="174"/>
      <c r="D37" s="174"/>
      <c r="E37" s="174"/>
      <c r="F37" s="174"/>
      <c r="G37" s="174"/>
      <c r="H37" s="174"/>
      <c r="I37" s="174"/>
      <c r="J37" s="174"/>
      <c r="K37" s="174"/>
      <c r="L37" s="174"/>
    </row>
    <row r="38" spans="1:12">
      <c r="A38" s="173" t="s">
        <v>13</v>
      </c>
      <c r="B38" s="173">
        <v>2149</v>
      </c>
      <c r="C38" s="174">
        <v>295635</v>
      </c>
      <c r="D38" s="174">
        <v>5303</v>
      </c>
      <c r="E38" s="174" t="s">
        <v>220</v>
      </c>
      <c r="F38" s="174" t="s">
        <v>206</v>
      </c>
      <c r="G38" s="174">
        <v>735</v>
      </c>
      <c r="H38" s="174" t="s">
        <v>82</v>
      </c>
      <c r="I38" s="80" t="s">
        <v>83</v>
      </c>
      <c r="J38" s="179">
        <v>1.34</v>
      </c>
      <c r="K38" s="179">
        <v>1.17</v>
      </c>
      <c r="L38" s="174" t="s">
        <v>207</v>
      </c>
    </row>
    <row r="39" spans="1:12">
      <c r="A39" s="173" t="s">
        <v>13</v>
      </c>
      <c r="B39" s="173">
        <v>2149</v>
      </c>
      <c r="C39" s="174">
        <v>295644</v>
      </c>
      <c r="D39" s="174">
        <v>5303</v>
      </c>
      <c r="E39" s="174" t="s">
        <v>220</v>
      </c>
      <c r="F39" s="174" t="s">
        <v>206</v>
      </c>
      <c r="G39" s="175">
        <v>1120</v>
      </c>
      <c r="H39" s="174" t="s">
        <v>82</v>
      </c>
      <c r="I39" s="174" t="s">
        <v>85</v>
      </c>
      <c r="J39" s="179">
        <v>1.34</v>
      </c>
      <c r="K39" s="179">
        <v>1.17</v>
      </c>
      <c r="L39" s="174" t="s">
        <v>207</v>
      </c>
    </row>
    <row r="40" ht="22.5" spans="1:12">
      <c r="A40" s="176" t="s">
        <v>19</v>
      </c>
      <c r="B40" s="173">
        <v>2149</v>
      </c>
      <c r="C40" s="174">
        <v>296020</v>
      </c>
      <c r="D40" s="174">
        <v>5303</v>
      </c>
      <c r="E40" s="174" t="s">
        <v>220</v>
      </c>
      <c r="F40" s="174" t="s">
        <v>206</v>
      </c>
      <c r="G40" s="174">
        <v>392</v>
      </c>
      <c r="H40" s="174" t="s">
        <v>82</v>
      </c>
      <c r="I40" s="174" t="s">
        <v>85</v>
      </c>
      <c r="J40" s="179">
        <v>1.34</v>
      </c>
      <c r="K40" s="179">
        <v>1.17</v>
      </c>
      <c r="L40" s="174" t="s">
        <v>207</v>
      </c>
    </row>
    <row r="41" spans="1:12">
      <c r="A41" s="176"/>
      <c r="B41" s="176"/>
      <c r="C41" s="174"/>
      <c r="D41" s="174"/>
      <c r="E41" s="174"/>
      <c r="F41" s="174"/>
      <c r="G41" s="174"/>
      <c r="H41" s="174"/>
      <c r="I41" s="174"/>
      <c r="J41" s="174"/>
      <c r="K41" s="174"/>
      <c r="L41" s="174"/>
    </row>
    <row r="42" spans="1:12">
      <c r="A42" s="173" t="s">
        <v>13</v>
      </c>
      <c r="B42" s="173">
        <v>2150</v>
      </c>
      <c r="C42" s="174">
        <v>295653</v>
      </c>
      <c r="D42" s="174">
        <v>5304</v>
      </c>
      <c r="E42" s="174" t="s">
        <v>221</v>
      </c>
      <c r="F42" s="174" t="s">
        <v>211</v>
      </c>
      <c r="G42" s="174">
        <v>360</v>
      </c>
      <c r="H42" s="174" t="s">
        <v>82</v>
      </c>
      <c r="I42" s="174" t="s">
        <v>90</v>
      </c>
      <c r="J42" s="179">
        <v>1.3</v>
      </c>
      <c r="K42" s="179">
        <v>1.09</v>
      </c>
      <c r="L42" s="174" t="s">
        <v>207</v>
      </c>
    </row>
    <row r="43" spans="1:12">
      <c r="A43" s="173" t="s">
        <v>13</v>
      </c>
      <c r="B43" s="173">
        <v>2150</v>
      </c>
      <c r="C43" s="174">
        <v>295662</v>
      </c>
      <c r="D43" s="174">
        <v>5304</v>
      </c>
      <c r="E43" s="174" t="s">
        <v>221</v>
      </c>
      <c r="F43" s="174" t="s">
        <v>211</v>
      </c>
      <c r="G43" s="174">
        <v>264</v>
      </c>
      <c r="H43" s="174" t="s">
        <v>82</v>
      </c>
      <c r="I43" s="174" t="s">
        <v>85</v>
      </c>
      <c r="J43" s="179">
        <v>1.3</v>
      </c>
      <c r="K43" s="179">
        <v>1.09</v>
      </c>
      <c r="L43" s="174" t="s">
        <v>207</v>
      </c>
    </row>
    <row r="44" ht="22.5" spans="1:12">
      <c r="A44" s="176" t="s">
        <v>19</v>
      </c>
      <c r="B44" s="173">
        <v>2150</v>
      </c>
      <c r="C44" s="174">
        <v>296039</v>
      </c>
      <c r="D44" s="174">
        <v>5304</v>
      </c>
      <c r="E44" s="174" t="s">
        <v>221</v>
      </c>
      <c r="F44" s="174" t="s">
        <v>211</v>
      </c>
      <c r="G44" s="174">
        <v>113</v>
      </c>
      <c r="H44" s="174" t="s">
        <v>82</v>
      </c>
      <c r="I44" s="174" t="s">
        <v>85</v>
      </c>
      <c r="J44" s="179">
        <v>1.3</v>
      </c>
      <c r="K44" s="179">
        <v>1.09</v>
      </c>
      <c r="L44" s="174" t="s">
        <v>207</v>
      </c>
    </row>
    <row r="45" spans="1:12">
      <c r="A45" s="176"/>
      <c r="B45" s="176"/>
      <c r="C45" s="174"/>
      <c r="D45" s="174"/>
      <c r="E45" s="174"/>
      <c r="F45" s="174"/>
      <c r="G45" s="174"/>
      <c r="H45" s="174"/>
      <c r="I45" s="174"/>
      <c r="J45" s="174"/>
      <c r="K45" s="174"/>
      <c r="L45" s="174"/>
    </row>
    <row r="46" spans="1:12">
      <c r="A46" s="173" t="s">
        <v>13</v>
      </c>
      <c r="B46" s="173">
        <v>2151</v>
      </c>
      <c r="C46" s="174">
        <v>295671</v>
      </c>
      <c r="D46" s="174">
        <v>5305</v>
      </c>
      <c r="E46" s="174" t="s">
        <v>222</v>
      </c>
      <c r="F46" s="174" t="s">
        <v>211</v>
      </c>
      <c r="G46" s="174">
        <v>931</v>
      </c>
      <c r="H46" s="174" t="s">
        <v>82</v>
      </c>
      <c r="I46" s="174" t="s">
        <v>83</v>
      </c>
      <c r="J46" s="179">
        <v>1.54</v>
      </c>
      <c r="K46" s="179">
        <v>1.35</v>
      </c>
      <c r="L46" s="174" t="s">
        <v>207</v>
      </c>
    </row>
    <row r="47" spans="1:12">
      <c r="A47" s="173" t="s">
        <v>13</v>
      </c>
      <c r="B47" s="173">
        <v>2151</v>
      </c>
      <c r="C47" s="174">
        <v>295680</v>
      </c>
      <c r="D47" s="174">
        <v>5305</v>
      </c>
      <c r="E47" s="174" t="s">
        <v>222</v>
      </c>
      <c r="F47" s="174" t="s">
        <v>211</v>
      </c>
      <c r="G47" s="175">
        <v>1127</v>
      </c>
      <c r="H47" s="174" t="s">
        <v>82</v>
      </c>
      <c r="I47" s="174" t="s">
        <v>85</v>
      </c>
      <c r="J47" s="179">
        <v>1.54</v>
      </c>
      <c r="K47" s="179">
        <v>1.35</v>
      </c>
      <c r="L47" s="174" t="s">
        <v>207</v>
      </c>
    </row>
    <row r="48" ht="22.5" spans="1:12">
      <c r="A48" s="176" t="s">
        <v>19</v>
      </c>
      <c r="B48" s="173">
        <v>2151</v>
      </c>
      <c r="C48" s="174">
        <v>296093</v>
      </c>
      <c r="D48" s="174">
        <v>5305</v>
      </c>
      <c r="E48" s="174" t="s">
        <v>222</v>
      </c>
      <c r="F48" s="174" t="s">
        <v>211</v>
      </c>
      <c r="G48" s="174">
        <v>461</v>
      </c>
      <c r="H48" s="174" t="s">
        <v>82</v>
      </c>
      <c r="I48" s="174" t="s">
        <v>85</v>
      </c>
      <c r="J48" s="179">
        <v>1.54</v>
      </c>
      <c r="K48" s="179">
        <v>1.35</v>
      </c>
      <c r="L48" s="174" t="s">
        <v>207</v>
      </c>
    </row>
    <row r="49" spans="1:12">
      <c r="A49" s="176"/>
      <c r="B49" s="176"/>
      <c r="C49" s="174"/>
      <c r="D49" s="174"/>
      <c r="E49" s="174"/>
      <c r="F49" s="174"/>
      <c r="G49" s="174"/>
      <c r="H49" s="174"/>
      <c r="I49" s="174"/>
      <c r="J49" s="174"/>
      <c r="K49" s="174"/>
      <c r="L49" s="174"/>
    </row>
    <row r="50" spans="1:12">
      <c r="A50" s="173" t="s">
        <v>13</v>
      </c>
      <c r="B50" s="173">
        <v>2152</v>
      </c>
      <c r="C50" s="174">
        <v>295690</v>
      </c>
      <c r="D50" s="174">
        <v>5306</v>
      </c>
      <c r="E50" s="174" t="s">
        <v>223</v>
      </c>
      <c r="F50" s="174" t="s">
        <v>214</v>
      </c>
      <c r="G50" s="174">
        <v>490</v>
      </c>
      <c r="H50" s="174" t="s">
        <v>82</v>
      </c>
      <c r="I50" s="174" t="s">
        <v>83</v>
      </c>
      <c r="J50" s="179">
        <v>1.38</v>
      </c>
      <c r="K50" s="179">
        <v>1.2</v>
      </c>
      <c r="L50" s="174" t="s">
        <v>207</v>
      </c>
    </row>
    <row r="51" spans="1:12">
      <c r="A51" s="173" t="s">
        <v>13</v>
      </c>
      <c r="B51" s="173">
        <v>2152</v>
      </c>
      <c r="C51" s="174">
        <v>295709</v>
      </c>
      <c r="D51" s="174">
        <v>5306</v>
      </c>
      <c r="E51" s="174" t="s">
        <v>223</v>
      </c>
      <c r="F51" s="174" t="s">
        <v>214</v>
      </c>
      <c r="G51" s="174">
        <v>629</v>
      </c>
      <c r="H51" s="174" t="s">
        <v>82</v>
      </c>
      <c r="I51" s="174" t="s">
        <v>85</v>
      </c>
      <c r="J51" s="179">
        <v>1.38</v>
      </c>
      <c r="K51" s="179">
        <v>1.2</v>
      </c>
      <c r="L51" s="174" t="s">
        <v>207</v>
      </c>
    </row>
    <row r="52" ht="22.5" spans="1:12">
      <c r="A52" s="176" t="s">
        <v>19</v>
      </c>
      <c r="B52" s="173">
        <v>2152</v>
      </c>
      <c r="C52" s="174">
        <v>296102</v>
      </c>
      <c r="D52" s="174">
        <v>5306</v>
      </c>
      <c r="E52" s="174" t="s">
        <v>223</v>
      </c>
      <c r="F52" s="174" t="s">
        <v>214</v>
      </c>
      <c r="G52" s="174">
        <v>252</v>
      </c>
      <c r="H52" s="174" t="s">
        <v>82</v>
      </c>
      <c r="I52" s="174" t="s">
        <v>85</v>
      </c>
      <c r="J52" s="179">
        <v>1.38</v>
      </c>
      <c r="K52" s="179">
        <v>1.2</v>
      </c>
      <c r="L52" s="174" t="s">
        <v>207</v>
      </c>
    </row>
    <row r="53" spans="1:12">
      <c r="A53" s="176"/>
      <c r="B53" s="176"/>
      <c r="C53" s="174"/>
      <c r="D53" s="174"/>
      <c r="E53" s="174"/>
      <c r="F53" s="174"/>
      <c r="G53" s="174"/>
      <c r="H53" s="174"/>
      <c r="I53" s="174"/>
      <c r="J53" s="174"/>
      <c r="K53" s="174"/>
      <c r="L53" s="174"/>
    </row>
    <row r="54" spans="1:12">
      <c r="A54" s="173" t="s">
        <v>13</v>
      </c>
      <c r="B54" s="173">
        <v>2153</v>
      </c>
      <c r="C54" s="174">
        <v>295718</v>
      </c>
      <c r="D54" s="174">
        <v>5307</v>
      </c>
      <c r="E54" s="174" t="s">
        <v>224</v>
      </c>
      <c r="F54" s="174" t="s">
        <v>211</v>
      </c>
      <c r="G54" s="175">
        <v>1260</v>
      </c>
      <c r="H54" s="174" t="s">
        <v>82</v>
      </c>
      <c r="I54" s="174" t="s">
        <v>90</v>
      </c>
      <c r="J54" s="179">
        <v>1.54</v>
      </c>
      <c r="K54" s="179">
        <v>1.35</v>
      </c>
      <c r="L54" s="174" t="s">
        <v>207</v>
      </c>
    </row>
    <row r="55" spans="1:12">
      <c r="A55" s="173" t="s">
        <v>13</v>
      </c>
      <c r="B55" s="173">
        <v>2153</v>
      </c>
      <c r="C55" s="174">
        <v>295727</v>
      </c>
      <c r="D55" s="174">
        <v>5307</v>
      </c>
      <c r="E55" s="174" t="s">
        <v>224</v>
      </c>
      <c r="F55" s="174" t="s">
        <v>211</v>
      </c>
      <c r="G55" s="174">
        <v>520</v>
      </c>
      <c r="H55" s="174" t="s">
        <v>82</v>
      </c>
      <c r="I55" s="174" t="s">
        <v>85</v>
      </c>
      <c r="J55" s="179">
        <v>1.54</v>
      </c>
      <c r="K55" s="179">
        <v>1.35</v>
      </c>
      <c r="L55" s="174" t="s">
        <v>207</v>
      </c>
    </row>
    <row r="56" ht="22.5" spans="1:12">
      <c r="A56" s="176" t="s">
        <v>19</v>
      </c>
      <c r="B56" s="173">
        <v>2153</v>
      </c>
      <c r="C56" s="174">
        <v>296111</v>
      </c>
      <c r="D56" s="174">
        <v>5307</v>
      </c>
      <c r="E56" s="174" t="s">
        <v>224</v>
      </c>
      <c r="F56" s="174" t="s">
        <v>211</v>
      </c>
      <c r="G56" s="174">
        <v>421</v>
      </c>
      <c r="H56" s="174" t="s">
        <v>82</v>
      </c>
      <c r="I56" s="174" t="s">
        <v>85</v>
      </c>
      <c r="J56" s="179">
        <v>1.54</v>
      </c>
      <c r="K56" s="179">
        <v>1.35</v>
      </c>
      <c r="L56" s="174" t="s">
        <v>207</v>
      </c>
    </row>
    <row r="57" spans="1:12">
      <c r="A57" s="176"/>
      <c r="B57" s="176"/>
      <c r="C57" s="174"/>
      <c r="D57" s="174"/>
      <c r="E57" s="174"/>
      <c r="F57" s="174"/>
      <c r="G57" s="174"/>
      <c r="H57" s="174"/>
      <c r="I57" s="174"/>
      <c r="J57" s="174"/>
      <c r="K57" s="174"/>
      <c r="L57" s="174"/>
    </row>
    <row r="58" spans="1:12">
      <c r="A58" s="173" t="s">
        <v>13</v>
      </c>
      <c r="B58" s="173">
        <v>2154</v>
      </c>
      <c r="C58" s="174">
        <v>295736</v>
      </c>
      <c r="D58" s="174">
        <v>5308</v>
      </c>
      <c r="E58" s="174" t="s">
        <v>225</v>
      </c>
      <c r="F58" s="174" t="s">
        <v>206</v>
      </c>
      <c r="G58" s="174">
        <v>936</v>
      </c>
      <c r="H58" s="174" t="s">
        <v>82</v>
      </c>
      <c r="I58" s="174" t="s">
        <v>90</v>
      </c>
      <c r="J58" s="179">
        <v>1.38</v>
      </c>
      <c r="K58" s="179">
        <v>1.2</v>
      </c>
      <c r="L58" s="174" t="s">
        <v>207</v>
      </c>
    </row>
    <row r="59" spans="1:12">
      <c r="A59" s="173" t="s">
        <v>13</v>
      </c>
      <c r="B59" s="173">
        <v>2154</v>
      </c>
      <c r="C59" s="174">
        <v>295745</v>
      </c>
      <c r="D59" s="174">
        <v>5308</v>
      </c>
      <c r="E59" s="174" t="s">
        <v>225</v>
      </c>
      <c r="F59" s="174" t="s">
        <v>206</v>
      </c>
      <c r="G59" s="174">
        <v>406</v>
      </c>
      <c r="H59" s="174" t="s">
        <v>82</v>
      </c>
      <c r="I59" s="174" t="s">
        <v>85</v>
      </c>
      <c r="J59" s="179">
        <v>1.38</v>
      </c>
      <c r="K59" s="179">
        <v>1.2</v>
      </c>
      <c r="L59" s="174" t="s">
        <v>207</v>
      </c>
    </row>
    <row r="60" ht="22.5" spans="1:12">
      <c r="A60" s="176" t="s">
        <v>19</v>
      </c>
      <c r="B60" s="173">
        <v>2154</v>
      </c>
      <c r="C60" s="174">
        <v>296120</v>
      </c>
      <c r="D60" s="174">
        <v>5308</v>
      </c>
      <c r="E60" s="174" t="s">
        <v>225</v>
      </c>
      <c r="F60" s="174" t="s">
        <v>206</v>
      </c>
      <c r="G60" s="174">
        <v>318</v>
      </c>
      <c r="H60" s="174" t="s">
        <v>82</v>
      </c>
      <c r="I60" s="174" t="s">
        <v>85</v>
      </c>
      <c r="J60" s="179">
        <v>1.38</v>
      </c>
      <c r="K60" s="179">
        <v>1.2</v>
      </c>
      <c r="L60" s="174" t="s">
        <v>207</v>
      </c>
    </row>
    <row r="61" spans="1:12">
      <c r="A61" s="176"/>
      <c r="B61" s="176"/>
      <c r="C61" s="174"/>
      <c r="D61" s="174"/>
      <c r="E61" s="174"/>
      <c r="F61" s="174"/>
      <c r="G61" s="174"/>
      <c r="H61" s="174"/>
      <c r="I61" s="174"/>
      <c r="J61" s="174"/>
      <c r="K61" s="174"/>
      <c r="L61" s="174"/>
    </row>
    <row r="62" spans="1:12">
      <c r="A62" s="173" t="s">
        <v>13</v>
      </c>
      <c r="B62" s="173">
        <v>2155</v>
      </c>
      <c r="C62" s="174">
        <v>295754</v>
      </c>
      <c r="D62" s="174">
        <v>5309</v>
      </c>
      <c r="E62" s="174" t="s">
        <v>226</v>
      </c>
      <c r="F62" s="174" t="s">
        <v>211</v>
      </c>
      <c r="G62" s="174">
        <v>441</v>
      </c>
      <c r="H62" s="174" t="s">
        <v>82</v>
      </c>
      <c r="I62" s="174" t="s">
        <v>83</v>
      </c>
      <c r="J62" s="179">
        <v>1.55</v>
      </c>
      <c r="K62" s="179">
        <v>1.36</v>
      </c>
      <c r="L62" s="174" t="s">
        <v>207</v>
      </c>
    </row>
    <row r="63" spans="1:12">
      <c r="A63" s="173" t="s">
        <v>13</v>
      </c>
      <c r="B63" s="173">
        <v>2155</v>
      </c>
      <c r="C63" s="174">
        <v>295763</v>
      </c>
      <c r="D63" s="174">
        <v>5309</v>
      </c>
      <c r="E63" s="174" t="s">
        <v>226</v>
      </c>
      <c r="F63" s="174" t="s">
        <v>211</v>
      </c>
      <c r="G63" s="174">
        <v>678</v>
      </c>
      <c r="H63" s="174" t="s">
        <v>82</v>
      </c>
      <c r="I63" s="174" t="s">
        <v>85</v>
      </c>
      <c r="J63" s="179">
        <v>1.55</v>
      </c>
      <c r="K63" s="179">
        <v>1.36</v>
      </c>
      <c r="L63" s="174" t="s">
        <v>207</v>
      </c>
    </row>
    <row r="64" ht="22.5" spans="1:12">
      <c r="A64" s="176" t="s">
        <v>19</v>
      </c>
      <c r="B64" s="173">
        <v>2155</v>
      </c>
      <c r="C64" s="174">
        <v>296130</v>
      </c>
      <c r="D64" s="174">
        <v>5309</v>
      </c>
      <c r="E64" s="174" t="s">
        <v>226</v>
      </c>
      <c r="F64" s="174" t="s">
        <v>211</v>
      </c>
      <c r="G64" s="174">
        <v>50</v>
      </c>
      <c r="H64" s="174" t="s">
        <v>82</v>
      </c>
      <c r="I64" s="174" t="s">
        <v>85</v>
      </c>
      <c r="J64" s="179">
        <v>1.55</v>
      </c>
      <c r="K64" s="179">
        <v>1.36</v>
      </c>
      <c r="L64" s="174" t="s">
        <v>207</v>
      </c>
    </row>
    <row r="65" spans="1:12">
      <c r="A65" s="176"/>
      <c r="B65" s="176"/>
      <c r="C65" s="174"/>
      <c r="D65" s="174"/>
      <c r="E65" s="174"/>
      <c r="F65" s="174"/>
      <c r="G65" s="174"/>
      <c r="H65" s="174"/>
      <c r="I65" s="174"/>
      <c r="J65" s="174"/>
      <c r="K65" s="174"/>
      <c r="L65" s="174"/>
    </row>
    <row r="66" spans="1:12">
      <c r="A66" s="176"/>
      <c r="B66" s="176"/>
      <c r="C66" s="174"/>
      <c r="D66" s="174"/>
      <c r="E66" s="174"/>
      <c r="F66" s="181" t="s">
        <v>227</v>
      </c>
      <c r="G66" s="182">
        <v>42388</v>
      </c>
      <c r="H66" s="174"/>
      <c r="I66" s="174"/>
      <c r="J66" s="174"/>
      <c r="K66" s="174"/>
      <c r="L66" s="174"/>
    </row>
    <row r="86" ht="14.25" spans="1:12">
      <c r="A86" s="186"/>
      <c r="B86" s="186"/>
      <c r="C86" s="187"/>
      <c r="D86" s="187"/>
      <c r="E86" s="187"/>
      <c r="F86" s="188"/>
      <c r="G86" s="189"/>
      <c r="H86" s="189"/>
      <c r="I86" s="189"/>
      <c r="J86" s="189"/>
      <c r="K86" s="189"/>
      <c r="L86" s="189"/>
    </row>
    <row r="87" ht="16.5" spans="1:12">
      <c r="A87" s="190"/>
      <c r="B87" s="190"/>
      <c r="C87" s="190"/>
      <c r="D87" s="190"/>
      <c r="E87" s="190"/>
      <c r="F87" s="191"/>
      <c r="G87" s="192"/>
      <c r="H87" s="190"/>
      <c r="I87" s="190"/>
      <c r="J87" s="190"/>
      <c r="K87" s="190"/>
      <c r="L87" s="190"/>
    </row>
    <row r="88" spans="1:2">
      <c r="A88" s="193"/>
      <c r="B88" s="193"/>
    </row>
  </sheetData>
  <hyperlinks>
    <hyperlink ref="A4" r:id="rId1" display="HOTLINE-S@H" tooltip="mailto:HOTLINE-S@H"/>
    <hyperlink ref="A8" r:id="rId1" display="HOTLINE-S@H" tooltip="mailto:HOTLINE-S@H"/>
    <hyperlink ref="A12" r:id="rId1" display="HOTLINE-S@H" tooltip="mailto:HOTLINE-S@H"/>
    <hyperlink ref="A16" r:id="rId1" display="HOTLINE-S@H" tooltip="mailto:HOTLINE-S@H"/>
    <hyperlink ref="A20" r:id="rId1" display="HOTLINE-S@H" tooltip="mailto:HOTLINE-S@H"/>
    <hyperlink ref="A24" r:id="rId1" display="HOTLINE-S@H" tooltip="mailto:HOTLINE-S@H"/>
    <hyperlink ref="A28" r:id="rId1" display="HOTLINE-S@H" tooltip="mailto:HOTLINE-S@H"/>
    <hyperlink ref="A32" r:id="rId1" display="HOTLINE-S@H" tooltip="mailto:HOTLINE-S@H"/>
    <hyperlink ref="A36" r:id="rId1" display="HOTLINE-S@H" tooltip="mailto:HOTLINE-S@H"/>
    <hyperlink ref="A40" r:id="rId1" display="HOTLINE-S@H" tooltip="mailto:HOTLINE-S@H"/>
    <hyperlink ref="A44" r:id="rId1" display="HOTLINE-S@H" tooltip="mailto:HOTLINE-S@H"/>
    <hyperlink ref="A48" r:id="rId1" display="HOTLINE-S@H" tooltip="mailto:HOTLINE-S@H"/>
    <hyperlink ref="A52" r:id="rId1" display="HOTLINE-S@H" tooltip="mailto:HOTLINE-S@H"/>
    <hyperlink ref="A56" r:id="rId1" display="HOTLINE-S@H" tooltip="mailto:HOTLINE-S@H"/>
    <hyperlink ref="A60" r:id="rId1" display="HOTLINE-S@H" tooltip="mailto:HOTLINE-S@H"/>
    <hyperlink ref="A64" r:id="rId1" display="HOTLINE-S@H" tooltip="mailto:HOTLINE-S@H"/>
  </hyperlinks>
  <pageMargins left="0.511805555555556" right="0.196527777777778" top="0.196527777777778" bottom="0" header="0.0777777777777778" footer="0.196527777777778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D22" sqref="D22"/>
    </sheetView>
  </sheetViews>
  <sheetFormatPr defaultColWidth="9" defaultRowHeight="13.5"/>
  <cols>
    <col min="1" max="1" width="8.425" customWidth="1"/>
    <col min="2" max="2" width="7.425" customWidth="1"/>
    <col min="3" max="4" width="8.425" customWidth="1"/>
    <col min="5" max="5" width="29.425" customWidth="1"/>
    <col min="6" max="6" width="10.5666666666667" customWidth="1"/>
    <col min="7" max="7" width="5.85833333333333" customWidth="1"/>
    <col min="8" max="8" width="23.5666666666667" customWidth="1"/>
    <col min="9" max="9" width="10.7083333333333" customWidth="1"/>
    <col min="10" max="10" width="8.28333333333333" customWidth="1"/>
    <col min="11" max="11" width="8" customWidth="1"/>
    <col min="12" max="12" width="11.1416666666667" customWidth="1"/>
  </cols>
  <sheetData>
    <row r="1" spans="1:12">
      <c r="A1" s="141" t="s">
        <v>0</v>
      </c>
      <c r="B1" s="141" t="s">
        <v>146</v>
      </c>
      <c r="C1" s="141" t="s">
        <v>1</v>
      </c>
      <c r="D1" s="141" t="s">
        <v>2</v>
      </c>
      <c r="E1" s="141" t="s">
        <v>3</v>
      </c>
      <c r="F1" s="141" t="s">
        <v>77</v>
      </c>
      <c r="G1" s="141" t="s">
        <v>5</v>
      </c>
      <c r="H1" s="141" t="s">
        <v>6</v>
      </c>
      <c r="I1" s="141" t="s">
        <v>7</v>
      </c>
      <c r="J1" s="141" t="s">
        <v>78</v>
      </c>
      <c r="K1" s="141" t="s">
        <v>9</v>
      </c>
      <c r="L1" s="141" t="s">
        <v>10</v>
      </c>
    </row>
    <row r="2" spans="1:12">
      <c r="A2" s="173" t="s">
        <v>13</v>
      </c>
      <c r="B2" s="173">
        <v>2156</v>
      </c>
      <c r="C2" s="174">
        <v>295772</v>
      </c>
      <c r="D2" s="174">
        <v>5310</v>
      </c>
      <c r="E2" s="174" t="s">
        <v>228</v>
      </c>
      <c r="F2" s="174" t="s">
        <v>211</v>
      </c>
      <c r="G2" s="174">
        <v>576</v>
      </c>
      <c r="H2" s="174" t="s">
        <v>194</v>
      </c>
      <c r="I2" s="174" t="s">
        <v>90</v>
      </c>
      <c r="J2" s="179">
        <v>1.59</v>
      </c>
      <c r="K2" s="179">
        <v>1.32</v>
      </c>
      <c r="L2" s="174" t="s">
        <v>207</v>
      </c>
    </row>
    <row r="3" spans="1:12">
      <c r="A3" s="173" t="s">
        <v>13</v>
      </c>
      <c r="B3" s="173">
        <v>2156</v>
      </c>
      <c r="C3" s="174">
        <v>295781</v>
      </c>
      <c r="D3" s="174">
        <v>5310</v>
      </c>
      <c r="E3" s="174" t="s">
        <v>228</v>
      </c>
      <c r="F3" s="174" t="s">
        <v>211</v>
      </c>
      <c r="G3" s="174">
        <v>384</v>
      </c>
      <c r="H3" s="174" t="s">
        <v>194</v>
      </c>
      <c r="I3" s="174" t="s">
        <v>85</v>
      </c>
      <c r="J3" s="179">
        <v>1.59</v>
      </c>
      <c r="K3" s="179">
        <v>1.32</v>
      </c>
      <c r="L3" s="174" t="s">
        <v>207</v>
      </c>
    </row>
    <row r="4" ht="22.5" spans="1:12">
      <c r="A4" s="176" t="s">
        <v>19</v>
      </c>
      <c r="B4" s="173">
        <v>2156</v>
      </c>
      <c r="C4" s="174">
        <v>296048</v>
      </c>
      <c r="D4" s="174">
        <v>5310</v>
      </c>
      <c r="E4" s="174" t="s">
        <v>228</v>
      </c>
      <c r="F4" s="174" t="s">
        <v>211</v>
      </c>
      <c r="G4" s="174">
        <v>458</v>
      </c>
      <c r="H4" s="174" t="s">
        <v>194</v>
      </c>
      <c r="I4" s="174" t="s">
        <v>85</v>
      </c>
      <c r="J4" s="179">
        <v>1.59</v>
      </c>
      <c r="K4" s="179">
        <v>1.32</v>
      </c>
      <c r="L4" s="174" t="s">
        <v>207</v>
      </c>
    </row>
    <row r="5" spans="1:12">
      <c r="A5" s="173" t="s">
        <v>13</v>
      </c>
      <c r="B5" s="173">
        <v>2157</v>
      </c>
      <c r="C5" s="174">
        <v>295790</v>
      </c>
      <c r="D5" s="174">
        <v>5311</v>
      </c>
      <c r="E5" s="174" t="s">
        <v>229</v>
      </c>
      <c r="F5" s="174" t="s">
        <v>211</v>
      </c>
      <c r="G5" s="175">
        <v>1029</v>
      </c>
      <c r="H5" s="174" t="s">
        <v>194</v>
      </c>
      <c r="I5" s="174" t="s">
        <v>83</v>
      </c>
      <c r="J5" s="185">
        <v>1.88</v>
      </c>
      <c r="K5" s="185">
        <v>1.65</v>
      </c>
      <c r="L5" s="174" t="s">
        <v>207</v>
      </c>
    </row>
    <row r="6" spans="1:12">
      <c r="A6" s="173" t="s">
        <v>13</v>
      </c>
      <c r="B6" s="173">
        <v>2157</v>
      </c>
      <c r="C6" s="174">
        <v>295800</v>
      </c>
      <c r="D6" s="174">
        <v>5311</v>
      </c>
      <c r="E6" s="174" t="s">
        <v>229</v>
      </c>
      <c r="F6" s="174" t="s">
        <v>211</v>
      </c>
      <c r="G6" s="175">
        <v>1281</v>
      </c>
      <c r="H6" s="174" t="s">
        <v>194</v>
      </c>
      <c r="I6" s="174" t="s">
        <v>85</v>
      </c>
      <c r="J6" s="185">
        <v>1.88</v>
      </c>
      <c r="K6" s="185">
        <v>1.65</v>
      </c>
      <c r="L6" s="174" t="s">
        <v>207</v>
      </c>
    </row>
    <row r="7" ht="22.5" spans="1:12">
      <c r="A7" s="176" t="s">
        <v>19</v>
      </c>
      <c r="B7" s="173">
        <v>2157</v>
      </c>
      <c r="C7" s="174">
        <v>296057</v>
      </c>
      <c r="D7" s="174">
        <v>5311</v>
      </c>
      <c r="E7" s="174" t="s">
        <v>229</v>
      </c>
      <c r="F7" s="174" t="s">
        <v>211</v>
      </c>
      <c r="G7" s="174">
        <v>389</v>
      </c>
      <c r="H7" s="174" t="s">
        <v>194</v>
      </c>
      <c r="I7" s="174" t="s">
        <v>85</v>
      </c>
      <c r="J7" s="185">
        <v>1.88</v>
      </c>
      <c r="K7" s="185">
        <v>1.65</v>
      </c>
      <c r="L7" s="174" t="s">
        <v>207</v>
      </c>
    </row>
    <row r="8" spans="1:12">
      <c r="A8" s="173" t="s">
        <v>13</v>
      </c>
      <c r="B8" s="173">
        <v>2158</v>
      </c>
      <c r="C8" s="174">
        <v>295819</v>
      </c>
      <c r="D8" s="174">
        <v>5312</v>
      </c>
      <c r="E8" s="174" t="s">
        <v>230</v>
      </c>
      <c r="F8" s="174" t="s">
        <v>211</v>
      </c>
      <c r="G8" s="174">
        <v>931</v>
      </c>
      <c r="H8" s="174" t="s">
        <v>194</v>
      </c>
      <c r="I8" s="174" t="s">
        <v>83</v>
      </c>
      <c r="J8" s="185">
        <v>1.88</v>
      </c>
      <c r="K8" s="185">
        <v>1.65</v>
      </c>
      <c r="L8" s="174" t="s">
        <v>207</v>
      </c>
    </row>
    <row r="9" spans="1:12">
      <c r="A9" s="173" t="s">
        <v>13</v>
      </c>
      <c r="B9" s="173">
        <v>2158</v>
      </c>
      <c r="C9" s="174">
        <v>295828</v>
      </c>
      <c r="D9" s="174">
        <v>5312</v>
      </c>
      <c r="E9" s="174" t="s">
        <v>230</v>
      </c>
      <c r="F9" s="174" t="s">
        <v>211</v>
      </c>
      <c r="G9" s="175">
        <v>1086</v>
      </c>
      <c r="H9" s="174" t="s">
        <v>194</v>
      </c>
      <c r="I9" s="174" t="s">
        <v>85</v>
      </c>
      <c r="J9" s="185">
        <v>1.88</v>
      </c>
      <c r="K9" s="185">
        <v>1.65</v>
      </c>
      <c r="L9" s="174" t="s">
        <v>207</v>
      </c>
    </row>
    <row r="10" ht="22.5" spans="1:12">
      <c r="A10" s="176" t="s">
        <v>19</v>
      </c>
      <c r="B10" s="173">
        <v>2158</v>
      </c>
      <c r="C10" s="174">
        <v>296066</v>
      </c>
      <c r="D10" s="174">
        <v>5312</v>
      </c>
      <c r="E10" s="174" t="s">
        <v>230</v>
      </c>
      <c r="F10" s="174" t="s">
        <v>211</v>
      </c>
      <c r="G10" s="174">
        <v>578</v>
      </c>
      <c r="H10" s="174" t="s">
        <v>194</v>
      </c>
      <c r="I10" s="174" t="s">
        <v>85</v>
      </c>
      <c r="J10" s="185">
        <v>1.88</v>
      </c>
      <c r="K10" s="185">
        <v>1.65</v>
      </c>
      <c r="L10" s="174" t="s">
        <v>207</v>
      </c>
    </row>
    <row r="11" spans="1:12">
      <c r="A11" s="173" t="s">
        <v>13</v>
      </c>
      <c r="B11" s="173">
        <v>2159</v>
      </c>
      <c r="C11" s="174">
        <v>295837</v>
      </c>
      <c r="D11" s="174">
        <v>5313</v>
      </c>
      <c r="E11" s="174" t="s">
        <v>231</v>
      </c>
      <c r="F11" s="174" t="s">
        <v>211</v>
      </c>
      <c r="G11" s="174">
        <v>245</v>
      </c>
      <c r="H11" s="174" t="s">
        <v>194</v>
      </c>
      <c r="I11" s="174" t="s">
        <v>83</v>
      </c>
      <c r="J11" s="185">
        <v>1.88</v>
      </c>
      <c r="K11" s="185">
        <v>1.65</v>
      </c>
      <c r="L11" s="174" t="s">
        <v>207</v>
      </c>
    </row>
    <row r="12" spans="1:12">
      <c r="A12" s="173" t="s">
        <v>13</v>
      </c>
      <c r="B12" s="173">
        <v>2159</v>
      </c>
      <c r="C12" s="80">
        <v>295846</v>
      </c>
      <c r="D12" s="80">
        <v>5313</v>
      </c>
      <c r="E12" s="174" t="s">
        <v>231</v>
      </c>
      <c r="F12" s="174" t="s">
        <v>211</v>
      </c>
      <c r="G12" s="174">
        <v>343</v>
      </c>
      <c r="H12" s="174" t="s">
        <v>194</v>
      </c>
      <c r="I12" s="80" t="s">
        <v>232</v>
      </c>
      <c r="J12" s="185">
        <v>1.88</v>
      </c>
      <c r="K12" s="185">
        <v>1.65</v>
      </c>
      <c r="L12" s="174" t="s">
        <v>207</v>
      </c>
    </row>
    <row r="13" ht="22.5" spans="1:12">
      <c r="A13" s="176" t="s">
        <v>19</v>
      </c>
      <c r="B13" s="173">
        <v>2159</v>
      </c>
      <c r="C13" s="174">
        <v>296075</v>
      </c>
      <c r="D13" s="174">
        <v>5313</v>
      </c>
      <c r="E13" s="174" t="s">
        <v>231</v>
      </c>
      <c r="F13" s="174" t="s">
        <v>211</v>
      </c>
      <c r="G13" s="174">
        <v>173</v>
      </c>
      <c r="H13" s="174" t="s">
        <v>194</v>
      </c>
      <c r="I13" s="80" t="s">
        <v>232</v>
      </c>
      <c r="J13" s="185">
        <v>1.88</v>
      </c>
      <c r="K13" s="185">
        <v>1.65</v>
      </c>
      <c r="L13" s="174" t="s">
        <v>207</v>
      </c>
    </row>
    <row r="14" spans="1:12">
      <c r="A14" s="176"/>
      <c r="B14" s="176"/>
      <c r="C14" s="174"/>
      <c r="D14" s="174"/>
      <c r="E14" s="174"/>
      <c r="F14" s="181" t="s">
        <v>233</v>
      </c>
      <c r="G14" s="182">
        <v>7473</v>
      </c>
      <c r="H14" s="181"/>
      <c r="I14" s="181"/>
      <c r="J14" s="181"/>
      <c r="K14" s="181"/>
      <c r="L14" s="181"/>
    </row>
    <row r="15" spans="1:5">
      <c r="A15" s="184" t="s">
        <v>234</v>
      </c>
      <c r="B15" s="184"/>
      <c r="C15" s="184"/>
      <c r="D15" s="184"/>
      <c r="E15" s="184"/>
    </row>
  </sheetData>
  <mergeCells count="1">
    <mergeCell ref="A15:E15"/>
  </mergeCells>
  <hyperlinks>
    <hyperlink ref="A4" r:id="rId1" display="HOTLINE-S@H" tooltip="mailto:HOTLINE-S@H"/>
    <hyperlink ref="A7" r:id="rId1" display="HOTLINE-S@H" tooltip="mailto:HOTLINE-S@H"/>
    <hyperlink ref="A10" r:id="rId1" display="HOTLINE-S@H" tooltip="mailto:HOTLINE-S@H"/>
    <hyperlink ref="A13" r:id="rId1" display="HOTLINE-S@H" tooltip="mailto:HOTLINE-S@H"/>
  </hyperlinks>
  <pageMargins left="0.668055555555556" right="0" top="1" bottom="1" header="0.511805555555556" footer="0.511805555555556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opLeftCell="A7" workbookViewId="0">
      <selection activeCell="G16" sqref="G16"/>
    </sheetView>
  </sheetViews>
  <sheetFormatPr defaultColWidth="9" defaultRowHeight="13.5"/>
  <cols>
    <col min="2" max="2" width="7.56666666666667" customWidth="1"/>
    <col min="3" max="4" width="7.425" customWidth="1"/>
    <col min="5" max="5" width="22.425" customWidth="1"/>
    <col min="6" max="6" width="15.2833333333333" customWidth="1"/>
    <col min="8" max="8" width="16.5666666666667" customWidth="1"/>
    <col min="9" max="9" width="11.425" customWidth="1"/>
  </cols>
  <sheetData>
    <row r="1" spans="1:12">
      <c r="A1" s="141" t="s">
        <v>0</v>
      </c>
      <c r="B1" s="141" t="s">
        <v>146</v>
      </c>
      <c r="C1" s="141" t="s">
        <v>1</v>
      </c>
      <c r="D1" s="141" t="s">
        <v>2</v>
      </c>
      <c r="E1" s="141" t="s">
        <v>3</v>
      </c>
      <c r="F1" s="141" t="s">
        <v>77</v>
      </c>
      <c r="G1" s="141" t="s">
        <v>5</v>
      </c>
      <c r="H1" s="141" t="s">
        <v>6</v>
      </c>
      <c r="I1" s="141" t="s">
        <v>7</v>
      </c>
      <c r="J1" s="141" t="s">
        <v>78</v>
      </c>
      <c r="K1" s="141" t="s">
        <v>9</v>
      </c>
      <c r="L1" s="141" t="s">
        <v>10</v>
      </c>
    </row>
    <row r="2" ht="22.5" spans="1:12">
      <c r="A2" s="176" t="s">
        <v>19</v>
      </c>
      <c r="B2" s="180" t="s">
        <v>235</v>
      </c>
      <c r="C2" s="80">
        <v>296084</v>
      </c>
      <c r="D2" s="180" t="s">
        <v>128</v>
      </c>
      <c r="E2" s="174" t="s">
        <v>129</v>
      </c>
      <c r="F2" s="174" t="s">
        <v>51</v>
      </c>
      <c r="G2" s="174">
        <v>151</v>
      </c>
      <c r="H2" s="174" t="s">
        <v>236</v>
      </c>
      <c r="I2" s="174" t="s">
        <v>85</v>
      </c>
      <c r="J2" s="179">
        <v>2.03</v>
      </c>
      <c r="K2" s="179">
        <v>1.5</v>
      </c>
      <c r="L2" s="174" t="s">
        <v>207</v>
      </c>
    </row>
    <row r="3" spans="1:12">
      <c r="A3" s="173" t="s">
        <v>13</v>
      </c>
      <c r="B3" s="173">
        <v>2161</v>
      </c>
      <c r="C3" s="174">
        <v>295855</v>
      </c>
      <c r="D3" s="174">
        <v>5314</v>
      </c>
      <c r="E3" s="174" t="s">
        <v>237</v>
      </c>
      <c r="F3" s="174" t="s">
        <v>238</v>
      </c>
      <c r="G3" s="175">
        <v>1728</v>
      </c>
      <c r="H3" s="174" t="s">
        <v>236</v>
      </c>
      <c r="I3" s="174" t="s">
        <v>90</v>
      </c>
      <c r="J3" s="179">
        <v>1.93</v>
      </c>
      <c r="K3" s="179">
        <v>1.43</v>
      </c>
      <c r="L3" s="174" t="s">
        <v>207</v>
      </c>
    </row>
    <row r="4" spans="1:12">
      <c r="A4" s="173" t="s">
        <v>13</v>
      </c>
      <c r="B4" s="173">
        <v>2161</v>
      </c>
      <c r="C4" s="174">
        <v>295864</v>
      </c>
      <c r="D4" s="174">
        <v>5314</v>
      </c>
      <c r="E4" s="174" t="s">
        <v>237</v>
      </c>
      <c r="F4" s="174" t="s">
        <v>238</v>
      </c>
      <c r="G4" s="174">
        <v>953</v>
      </c>
      <c r="H4" s="174" t="s">
        <v>236</v>
      </c>
      <c r="I4" s="174" t="s">
        <v>85</v>
      </c>
      <c r="J4" s="179">
        <v>1.93</v>
      </c>
      <c r="K4" s="179">
        <v>1.43</v>
      </c>
      <c r="L4" s="174" t="s">
        <v>207</v>
      </c>
    </row>
    <row r="5" ht="22.5" spans="1:12">
      <c r="A5" s="176" t="s">
        <v>19</v>
      </c>
      <c r="B5" s="173">
        <v>2161</v>
      </c>
      <c r="C5" s="174">
        <v>296149</v>
      </c>
      <c r="D5" s="174">
        <v>5314</v>
      </c>
      <c r="E5" s="174" t="s">
        <v>237</v>
      </c>
      <c r="F5" s="174" t="s">
        <v>238</v>
      </c>
      <c r="G5" s="174">
        <v>190</v>
      </c>
      <c r="H5" s="174" t="s">
        <v>236</v>
      </c>
      <c r="I5" s="174" t="s">
        <v>85</v>
      </c>
      <c r="J5" s="179">
        <v>1.93</v>
      </c>
      <c r="K5" s="179">
        <v>1.43</v>
      </c>
      <c r="L5" s="174" t="s">
        <v>207</v>
      </c>
    </row>
    <row r="6" spans="1:12">
      <c r="A6" s="173" t="s">
        <v>13</v>
      </c>
      <c r="B6" s="173">
        <v>2162</v>
      </c>
      <c r="C6" s="174">
        <v>295873</v>
      </c>
      <c r="D6" s="174">
        <v>5315</v>
      </c>
      <c r="E6" s="174" t="s">
        <v>239</v>
      </c>
      <c r="F6" s="177" t="s">
        <v>240</v>
      </c>
      <c r="G6" s="174">
        <v>1440</v>
      </c>
      <c r="H6" s="174" t="s">
        <v>236</v>
      </c>
      <c r="I6" s="174" t="s">
        <v>90</v>
      </c>
      <c r="J6" s="179">
        <v>1.93</v>
      </c>
      <c r="K6" s="179">
        <v>1.43</v>
      </c>
      <c r="L6" s="174" t="s">
        <v>207</v>
      </c>
    </row>
    <row r="7" spans="1:12">
      <c r="A7" s="173" t="s">
        <v>13</v>
      </c>
      <c r="B7" s="173">
        <v>2162</v>
      </c>
      <c r="C7" s="174">
        <v>295882</v>
      </c>
      <c r="D7" s="174">
        <v>5315</v>
      </c>
      <c r="E7" s="174" t="s">
        <v>239</v>
      </c>
      <c r="F7" s="177" t="s">
        <v>240</v>
      </c>
      <c r="G7" s="174">
        <v>798</v>
      </c>
      <c r="H7" s="174" t="s">
        <v>236</v>
      </c>
      <c r="I7" s="174" t="s">
        <v>85</v>
      </c>
      <c r="J7" s="179">
        <v>1.93</v>
      </c>
      <c r="K7" s="179">
        <v>1.43</v>
      </c>
      <c r="L7" s="174" t="s">
        <v>207</v>
      </c>
    </row>
    <row r="8" ht="22.5" spans="1:12">
      <c r="A8" s="176" t="s">
        <v>19</v>
      </c>
      <c r="B8" s="173">
        <v>2162</v>
      </c>
      <c r="C8" s="174">
        <v>296158</v>
      </c>
      <c r="D8" s="174">
        <v>5315</v>
      </c>
      <c r="E8" s="174" t="s">
        <v>239</v>
      </c>
      <c r="F8" s="177" t="s">
        <v>240</v>
      </c>
      <c r="G8" s="174">
        <v>160</v>
      </c>
      <c r="H8" s="174" t="s">
        <v>236</v>
      </c>
      <c r="I8" s="174" t="s">
        <v>85</v>
      </c>
      <c r="J8" s="179">
        <v>1.93</v>
      </c>
      <c r="K8" s="179">
        <v>1.43</v>
      </c>
      <c r="L8" s="174" t="s">
        <v>207</v>
      </c>
    </row>
    <row r="9" spans="1:12">
      <c r="A9" s="173" t="s">
        <v>13</v>
      </c>
      <c r="B9" s="173">
        <v>2163</v>
      </c>
      <c r="C9" s="174">
        <v>295891</v>
      </c>
      <c r="D9" s="174">
        <v>5316</v>
      </c>
      <c r="E9" s="174" t="s">
        <v>241</v>
      </c>
      <c r="F9" s="174" t="s">
        <v>242</v>
      </c>
      <c r="G9" s="174">
        <v>936</v>
      </c>
      <c r="H9" s="174" t="s">
        <v>236</v>
      </c>
      <c r="I9" s="174" t="s">
        <v>90</v>
      </c>
      <c r="J9" s="179">
        <v>1.98</v>
      </c>
      <c r="K9" s="179">
        <v>1.46</v>
      </c>
      <c r="L9" s="174" t="s">
        <v>207</v>
      </c>
    </row>
    <row r="10" spans="1:12">
      <c r="A10" s="173" t="s">
        <v>13</v>
      </c>
      <c r="B10" s="173">
        <v>2163</v>
      </c>
      <c r="C10" s="174">
        <v>295900</v>
      </c>
      <c r="D10" s="174">
        <v>5316</v>
      </c>
      <c r="E10" s="174" t="s">
        <v>241</v>
      </c>
      <c r="F10" s="174" t="s">
        <v>242</v>
      </c>
      <c r="G10" s="174">
        <v>504</v>
      </c>
      <c r="H10" s="174" t="s">
        <v>236</v>
      </c>
      <c r="I10" s="174" t="s">
        <v>85</v>
      </c>
      <c r="J10" s="179">
        <v>1.98</v>
      </c>
      <c r="K10" s="179">
        <v>1.46</v>
      </c>
      <c r="L10" s="174" t="s">
        <v>207</v>
      </c>
    </row>
    <row r="11" ht="22.5" spans="1:12">
      <c r="A11" s="176" t="s">
        <v>19</v>
      </c>
      <c r="B11" s="173">
        <v>2163</v>
      </c>
      <c r="C11" s="174">
        <v>296167</v>
      </c>
      <c r="D11" s="174">
        <v>5316</v>
      </c>
      <c r="E11" s="174" t="s">
        <v>241</v>
      </c>
      <c r="F11" s="174" t="s">
        <v>242</v>
      </c>
      <c r="G11" s="174">
        <v>103</v>
      </c>
      <c r="H11" s="174" t="s">
        <v>236</v>
      </c>
      <c r="I11" s="174" t="s">
        <v>85</v>
      </c>
      <c r="J11" s="179">
        <v>1.98</v>
      </c>
      <c r="K11" s="179">
        <v>1.46</v>
      </c>
      <c r="L11" s="174" t="s">
        <v>207</v>
      </c>
    </row>
    <row r="12" spans="1:12">
      <c r="A12" s="173" t="s">
        <v>13</v>
      </c>
      <c r="B12" s="173">
        <v>2164</v>
      </c>
      <c r="C12" s="174">
        <v>295910</v>
      </c>
      <c r="D12" s="174">
        <v>5317</v>
      </c>
      <c r="E12" s="174" t="s">
        <v>243</v>
      </c>
      <c r="F12" s="174" t="s">
        <v>244</v>
      </c>
      <c r="G12" s="174">
        <v>864</v>
      </c>
      <c r="H12" s="174" t="s">
        <v>236</v>
      </c>
      <c r="I12" s="174" t="s">
        <v>90</v>
      </c>
      <c r="J12" s="179">
        <v>1.98</v>
      </c>
      <c r="K12" s="179">
        <v>1.46</v>
      </c>
      <c r="L12" s="174" t="s">
        <v>207</v>
      </c>
    </row>
    <row r="13" spans="1:12">
      <c r="A13" s="173" t="s">
        <v>13</v>
      </c>
      <c r="B13" s="173">
        <v>2164</v>
      </c>
      <c r="C13" s="174">
        <v>295929</v>
      </c>
      <c r="D13" s="174">
        <v>5317</v>
      </c>
      <c r="E13" s="174" t="s">
        <v>243</v>
      </c>
      <c r="F13" s="174" t="s">
        <v>244</v>
      </c>
      <c r="G13" s="174">
        <v>463</v>
      </c>
      <c r="H13" s="174" t="s">
        <v>236</v>
      </c>
      <c r="I13" s="174" t="s">
        <v>85</v>
      </c>
      <c r="J13" s="179">
        <v>1.98</v>
      </c>
      <c r="K13" s="179">
        <v>1.46</v>
      </c>
      <c r="L13" s="174" t="s">
        <v>207</v>
      </c>
    </row>
    <row r="14" ht="22.5" spans="1:12">
      <c r="A14" s="176" t="s">
        <v>19</v>
      </c>
      <c r="B14" s="173">
        <v>2164</v>
      </c>
      <c r="C14" s="174">
        <v>296176</v>
      </c>
      <c r="D14" s="174">
        <v>5317</v>
      </c>
      <c r="E14" s="174" t="s">
        <v>243</v>
      </c>
      <c r="F14" s="174" t="s">
        <v>244</v>
      </c>
      <c r="G14" s="174">
        <v>96</v>
      </c>
      <c r="H14" s="174" t="s">
        <v>236</v>
      </c>
      <c r="I14" s="174" t="s">
        <v>85</v>
      </c>
      <c r="J14" s="179">
        <v>1.98</v>
      </c>
      <c r="K14" s="179">
        <v>1.46</v>
      </c>
      <c r="L14" s="174" t="s">
        <v>207</v>
      </c>
    </row>
    <row r="15" spans="1:12">
      <c r="A15" s="176"/>
      <c r="B15" s="176"/>
      <c r="C15" s="174"/>
      <c r="D15" s="174"/>
      <c r="E15" s="174"/>
      <c r="F15" s="181" t="s">
        <v>245</v>
      </c>
      <c r="G15" s="182">
        <v>8386</v>
      </c>
      <c r="H15" s="181"/>
      <c r="I15" s="181"/>
      <c r="J15" s="181"/>
      <c r="K15" s="181"/>
      <c r="L15" s="181"/>
    </row>
    <row r="16" spans="1:5">
      <c r="A16" s="183" t="s">
        <v>246</v>
      </c>
      <c r="B16" s="183"/>
      <c r="C16" s="183"/>
      <c r="D16" s="183"/>
      <c r="E16" s="183"/>
    </row>
  </sheetData>
  <mergeCells count="1">
    <mergeCell ref="A16:E16"/>
  </mergeCells>
  <hyperlinks>
    <hyperlink ref="A2" r:id="rId1" display="HOTLINE-S@H" tooltip="mailto:HOTLINE-S@H"/>
    <hyperlink ref="A5" r:id="rId1" display="HOTLINE-S@H" tooltip="mailto:HOTLINE-S@H"/>
    <hyperlink ref="A8" r:id="rId1" display="HOTLINE-S@H" tooltip="mailto:HOTLINE-S@H"/>
    <hyperlink ref="A11" r:id="rId1" display="HOTLINE-S@H" tooltip="mailto:HOTLINE-S@H"/>
    <hyperlink ref="A14" r:id="rId1" display="HOTLINE-S@H" tooltip="mailto:HOTLINE-S@H"/>
  </hyperlinks>
  <pageMargins left="0.865277777777778" right="0.118055555555556" top="1" bottom="1" header="0.511805555555556" footer="0.511805555555556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topLeftCell="A40" workbookViewId="0">
      <selection activeCell="F12" sqref="F12:F17"/>
    </sheetView>
  </sheetViews>
  <sheetFormatPr defaultColWidth="9" defaultRowHeight="13.5"/>
  <cols>
    <col min="2" max="2" width="8" customWidth="1"/>
    <col min="3" max="3" width="7.85833333333333" customWidth="1"/>
    <col min="4" max="4" width="6.56666666666667" customWidth="1"/>
    <col min="5" max="5" width="30" customWidth="1"/>
    <col min="6" max="6" width="14.425" customWidth="1"/>
    <col min="7" max="7" width="8.425" customWidth="1"/>
    <col min="8" max="8" width="33.2833333333333" customWidth="1"/>
    <col min="9" max="9" width="11.5666666666667" customWidth="1"/>
    <col min="10" max="10" width="7.70833333333333" customWidth="1"/>
    <col min="11" max="11" width="8.28333333333333" customWidth="1"/>
    <col min="12" max="12" width="7.70833333333333" customWidth="1"/>
  </cols>
  <sheetData>
    <row r="1" spans="1:12">
      <c r="A1" s="141" t="s">
        <v>0</v>
      </c>
      <c r="B1" s="141" t="s">
        <v>146</v>
      </c>
      <c r="C1" s="141" t="s">
        <v>1</v>
      </c>
      <c r="D1" s="141" t="s">
        <v>2</v>
      </c>
      <c r="E1" s="141" t="s">
        <v>3</v>
      </c>
      <c r="F1" s="141" t="s">
        <v>77</v>
      </c>
      <c r="G1" s="141" t="s">
        <v>5</v>
      </c>
      <c r="H1" s="141" t="s">
        <v>6</v>
      </c>
      <c r="I1" s="141" t="s">
        <v>7</v>
      </c>
      <c r="J1" s="141" t="s">
        <v>78</v>
      </c>
      <c r="K1" s="141" t="s">
        <v>9</v>
      </c>
      <c r="L1" s="141" t="s">
        <v>10</v>
      </c>
    </row>
    <row r="2" spans="1:12">
      <c r="A2" s="173" t="s">
        <v>13</v>
      </c>
      <c r="B2" s="173">
        <v>2140</v>
      </c>
      <c r="C2" s="174">
        <v>295360</v>
      </c>
      <c r="D2" s="174">
        <v>5294</v>
      </c>
      <c r="E2" s="174" t="s">
        <v>205</v>
      </c>
      <c r="F2" s="174" t="s">
        <v>206</v>
      </c>
      <c r="G2" s="175">
        <v>1960</v>
      </c>
      <c r="H2" s="174" t="s">
        <v>82</v>
      </c>
      <c r="I2" s="174" t="s">
        <v>83</v>
      </c>
      <c r="J2" s="179">
        <v>1.39</v>
      </c>
      <c r="K2" s="179">
        <v>1.22</v>
      </c>
      <c r="L2" s="174" t="s">
        <v>207</v>
      </c>
    </row>
    <row r="3" spans="1:12">
      <c r="A3" s="173" t="s">
        <v>13</v>
      </c>
      <c r="B3" s="173">
        <v>2140</v>
      </c>
      <c r="C3" s="174">
        <v>295379</v>
      </c>
      <c r="D3" s="174">
        <v>5294</v>
      </c>
      <c r="E3" s="174" t="s">
        <v>205</v>
      </c>
      <c r="F3" s="174" t="s">
        <v>206</v>
      </c>
      <c r="G3" s="175">
        <v>1933</v>
      </c>
      <c r="H3" s="174" t="s">
        <v>82</v>
      </c>
      <c r="I3" s="174" t="s">
        <v>85</v>
      </c>
      <c r="J3" s="179">
        <v>1.39</v>
      </c>
      <c r="K3" s="179">
        <v>1.22</v>
      </c>
      <c r="L3" s="174" t="s">
        <v>207</v>
      </c>
    </row>
    <row r="4" ht="22.5" spans="1:12">
      <c r="A4" s="176" t="s">
        <v>19</v>
      </c>
      <c r="B4" s="173">
        <v>2140</v>
      </c>
      <c r="C4" s="174">
        <v>295938</v>
      </c>
      <c r="D4" s="174">
        <v>5294</v>
      </c>
      <c r="E4" s="174" t="s">
        <v>205</v>
      </c>
      <c r="F4" s="174" t="s">
        <v>206</v>
      </c>
      <c r="G4" s="175">
        <v>1453</v>
      </c>
      <c r="H4" s="174" t="s">
        <v>82</v>
      </c>
      <c r="I4" s="174" t="s">
        <v>85</v>
      </c>
      <c r="J4" s="179">
        <v>1.39</v>
      </c>
      <c r="K4" s="179">
        <v>1.22</v>
      </c>
      <c r="L4" s="174" t="s">
        <v>207</v>
      </c>
    </row>
    <row r="5" spans="1:12">
      <c r="A5" s="173" t="s">
        <v>13</v>
      </c>
      <c r="B5" s="173">
        <v>2149</v>
      </c>
      <c r="C5" s="174">
        <v>295635</v>
      </c>
      <c r="D5" s="174">
        <v>5303</v>
      </c>
      <c r="E5" s="174" t="s">
        <v>220</v>
      </c>
      <c r="F5" s="174" t="s">
        <v>206</v>
      </c>
      <c r="G5" s="174">
        <v>735</v>
      </c>
      <c r="H5" s="174" t="s">
        <v>82</v>
      </c>
      <c r="I5" s="80" t="s">
        <v>83</v>
      </c>
      <c r="J5" s="179">
        <v>1.34</v>
      </c>
      <c r="K5" s="179">
        <v>1.17</v>
      </c>
      <c r="L5" s="174" t="s">
        <v>207</v>
      </c>
    </row>
    <row r="6" spans="1:12">
      <c r="A6" s="173" t="s">
        <v>13</v>
      </c>
      <c r="B6" s="173">
        <v>2149</v>
      </c>
      <c r="C6" s="174">
        <v>295644</v>
      </c>
      <c r="D6" s="174">
        <v>5303</v>
      </c>
      <c r="E6" s="174" t="s">
        <v>220</v>
      </c>
      <c r="F6" s="174" t="s">
        <v>206</v>
      </c>
      <c r="G6" s="175">
        <v>1120</v>
      </c>
      <c r="H6" s="174" t="s">
        <v>82</v>
      </c>
      <c r="I6" s="174" t="s">
        <v>85</v>
      </c>
      <c r="J6" s="179">
        <v>1.34</v>
      </c>
      <c r="K6" s="179">
        <v>1.17</v>
      </c>
      <c r="L6" s="174" t="s">
        <v>207</v>
      </c>
    </row>
    <row r="7" ht="22.5" spans="1:12">
      <c r="A7" s="176" t="s">
        <v>19</v>
      </c>
      <c r="B7" s="173">
        <v>2149</v>
      </c>
      <c r="C7" s="174">
        <v>296020</v>
      </c>
      <c r="D7" s="174">
        <v>5303</v>
      </c>
      <c r="E7" s="174" t="s">
        <v>220</v>
      </c>
      <c r="F7" s="174" t="s">
        <v>206</v>
      </c>
      <c r="G7" s="174">
        <v>392</v>
      </c>
      <c r="H7" s="174" t="s">
        <v>82</v>
      </c>
      <c r="I7" s="174" t="s">
        <v>85</v>
      </c>
      <c r="J7" s="179">
        <v>1.34</v>
      </c>
      <c r="K7" s="179">
        <v>1.17</v>
      </c>
      <c r="L7" s="174" t="s">
        <v>207</v>
      </c>
    </row>
    <row r="8" spans="1:12">
      <c r="A8" s="173" t="s">
        <v>13</v>
      </c>
      <c r="B8" s="173">
        <v>2154</v>
      </c>
      <c r="C8" s="174">
        <v>295736</v>
      </c>
      <c r="D8" s="174">
        <v>5308</v>
      </c>
      <c r="E8" s="174" t="s">
        <v>225</v>
      </c>
      <c r="F8" s="174" t="s">
        <v>206</v>
      </c>
      <c r="G8" s="174">
        <v>936</v>
      </c>
      <c r="H8" s="174" t="s">
        <v>82</v>
      </c>
      <c r="I8" s="174" t="s">
        <v>90</v>
      </c>
      <c r="J8" s="179">
        <v>1.38</v>
      </c>
      <c r="K8" s="179">
        <v>1.2</v>
      </c>
      <c r="L8" s="174" t="s">
        <v>207</v>
      </c>
    </row>
    <row r="9" spans="1:12">
      <c r="A9" s="173" t="s">
        <v>13</v>
      </c>
      <c r="B9" s="173">
        <v>2154</v>
      </c>
      <c r="C9" s="174">
        <v>295745</v>
      </c>
      <c r="D9" s="174">
        <v>5308</v>
      </c>
      <c r="E9" s="174" t="s">
        <v>225</v>
      </c>
      <c r="F9" s="174" t="s">
        <v>206</v>
      </c>
      <c r="G9" s="174">
        <v>406</v>
      </c>
      <c r="H9" s="174" t="s">
        <v>82</v>
      </c>
      <c r="I9" s="174" t="s">
        <v>85</v>
      </c>
      <c r="J9" s="179">
        <v>1.38</v>
      </c>
      <c r="K9" s="179">
        <v>1.2</v>
      </c>
      <c r="L9" s="174" t="s">
        <v>207</v>
      </c>
    </row>
    <row r="10" ht="22.5" spans="1:12">
      <c r="A10" s="176" t="s">
        <v>19</v>
      </c>
      <c r="B10" s="173">
        <v>2154</v>
      </c>
      <c r="C10" s="174">
        <v>296120</v>
      </c>
      <c r="D10" s="174">
        <v>5308</v>
      </c>
      <c r="E10" s="174" t="s">
        <v>225</v>
      </c>
      <c r="F10" s="174" t="s">
        <v>206</v>
      </c>
      <c r="G10" s="174">
        <v>318</v>
      </c>
      <c r="H10" s="174" t="s">
        <v>82</v>
      </c>
      <c r="I10" s="174" t="s">
        <v>85</v>
      </c>
      <c r="J10" s="179">
        <v>1.38</v>
      </c>
      <c r="K10" s="179">
        <v>1.2</v>
      </c>
      <c r="L10" s="174" t="s">
        <v>207</v>
      </c>
    </row>
    <row r="11" spans="1:12">
      <c r="A11" s="173"/>
      <c r="B11" s="173"/>
      <c r="C11" s="174"/>
      <c r="D11" s="174"/>
      <c r="E11" s="174"/>
      <c r="F11" s="174"/>
      <c r="G11" s="174"/>
      <c r="H11" s="174"/>
      <c r="I11" s="174"/>
      <c r="J11" s="174"/>
      <c r="K11" s="174"/>
      <c r="L11" s="174"/>
    </row>
    <row r="12" spans="1:12">
      <c r="A12" s="173" t="s">
        <v>13</v>
      </c>
      <c r="B12" s="173">
        <v>2141</v>
      </c>
      <c r="C12" s="174">
        <v>295424</v>
      </c>
      <c r="D12" s="174">
        <v>5297</v>
      </c>
      <c r="E12" s="174" t="s">
        <v>208</v>
      </c>
      <c r="F12" s="80" t="s">
        <v>209</v>
      </c>
      <c r="G12" s="174">
        <v>833</v>
      </c>
      <c r="H12" s="174" t="s">
        <v>82</v>
      </c>
      <c r="I12" s="174" t="s">
        <v>83</v>
      </c>
      <c r="J12" s="179">
        <v>1.39</v>
      </c>
      <c r="K12" s="179">
        <v>1.22</v>
      </c>
      <c r="L12" s="174" t="s">
        <v>207</v>
      </c>
    </row>
    <row r="13" spans="1:12">
      <c r="A13" s="173" t="s">
        <v>13</v>
      </c>
      <c r="B13" s="173">
        <v>2141</v>
      </c>
      <c r="C13" s="177">
        <v>295433</v>
      </c>
      <c r="D13" s="174">
        <v>5297</v>
      </c>
      <c r="E13" s="174" t="s">
        <v>208</v>
      </c>
      <c r="F13" s="80" t="s">
        <v>209</v>
      </c>
      <c r="G13" s="174">
        <v>785</v>
      </c>
      <c r="H13" s="174" t="s">
        <v>82</v>
      </c>
      <c r="I13" s="174" t="s">
        <v>85</v>
      </c>
      <c r="J13" s="179">
        <v>1.39</v>
      </c>
      <c r="K13" s="179">
        <v>1.22</v>
      </c>
      <c r="L13" s="174" t="s">
        <v>207</v>
      </c>
    </row>
    <row r="14" ht="22.5" spans="1:12">
      <c r="A14" s="176" t="s">
        <v>19</v>
      </c>
      <c r="B14" s="173">
        <v>2141</v>
      </c>
      <c r="C14" s="174">
        <v>295965</v>
      </c>
      <c r="D14" s="174">
        <v>5297</v>
      </c>
      <c r="E14" s="174" t="s">
        <v>208</v>
      </c>
      <c r="F14" s="80" t="s">
        <v>209</v>
      </c>
      <c r="G14" s="174">
        <v>604</v>
      </c>
      <c r="H14" s="174" t="s">
        <v>82</v>
      </c>
      <c r="I14" s="174" t="s">
        <v>85</v>
      </c>
      <c r="J14" s="179">
        <v>1.39</v>
      </c>
      <c r="K14" s="179">
        <v>1.22</v>
      </c>
      <c r="L14" s="174" t="s">
        <v>207</v>
      </c>
    </row>
    <row r="15" spans="1:12">
      <c r="A15" s="173" t="s">
        <v>13</v>
      </c>
      <c r="B15" s="173">
        <v>2148</v>
      </c>
      <c r="C15" s="174">
        <v>295617</v>
      </c>
      <c r="D15" s="174">
        <v>5302</v>
      </c>
      <c r="E15" s="174" t="s">
        <v>219</v>
      </c>
      <c r="F15" s="80" t="s">
        <v>209</v>
      </c>
      <c r="G15" s="175">
        <v>1404</v>
      </c>
      <c r="H15" s="174" t="s">
        <v>82</v>
      </c>
      <c r="I15" s="174" t="s">
        <v>90</v>
      </c>
      <c r="J15" s="179">
        <v>1.3</v>
      </c>
      <c r="K15" s="179">
        <v>1.13</v>
      </c>
      <c r="L15" s="174" t="s">
        <v>207</v>
      </c>
    </row>
    <row r="16" spans="1:12">
      <c r="A16" s="173" t="s">
        <v>13</v>
      </c>
      <c r="B16" s="173">
        <v>2148</v>
      </c>
      <c r="C16" s="174">
        <v>295626</v>
      </c>
      <c r="D16" s="174">
        <v>5302</v>
      </c>
      <c r="E16" s="174" t="s">
        <v>219</v>
      </c>
      <c r="F16" s="80" t="s">
        <v>209</v>
      </c>
      <c r="G16" s="174">
        <v>596</v>
      </c>
      <c r="H16" s="174" t="s">
        <v>82</v>
      </c>
      <c r="I16" s="174" t="s">
        <v>85</v>
      </c>
      <c r="J16" s="179">
        <v>1.3</v>
      </c>
      <c r="K16" s="179">
        <v>1.13</v>
      </c>
      <c r="L16" s="174" t="s">
        <v>207</v>
      </c>
    </row>
    <row r="17" ht="22.5" spans="1:12">
      <c r="A17" s="176" t="s">
        <v>19</v>
      </c>
      <c r="B17" s="173">
        <v>2148</v>
      </c>
      <c r="C17" s="174">
        <v>296010</v>
      </c>
      <c r="D17" s="174">
        <v>5302</v>
      </c>
      <c r="E17" s="174" t="s">
        <v>219</v>
      </c>
      <c r="F17" s="80" t="s">
        <v>209</v>
      </c>
      <c r="G17" s="174">
        <v>699</v>
      </c>
      <c r="H17" s="174" t="s">
        <v>82</v>
      </c>
      <c r="I17" s="174" t="s">
        <v>85</v>
      </c>
      <c r="J17" s="179">
        <v>1.3</v>
      </c>
      <c r="K17" s="179">
        <v>1.13</v>
      </c>
      <c r="L17" s="174" t="s">
        <v>207</v>
      </c>
    </row>
    <row r="18" spans="1:12">
      <c r="A18" s="176"/>
      <c r="B18" s="176"/>
      <c r="C18" s="174"/>
      <c r="D18" s="174"/>
      <c r="E18" s="174"/>
      <c r="F18" s="174"/>
      <c r="G18" s="174"/>
      <c r="H18" s="174"/>
      <c r="I18" s="174"/>
      <c r="J18" s="174"/>
      <c r="K18" s="174"/>
      <c r="L18" s="174"/>
    </row>
    <row r="19" spans="1:12">
      <c r="A19" s="173" t="s">
        <v>13</v>
      </c>
      <c r="B19" s="173">
        <v>2142</v>
      </c>
      <c r="C19" s="174">
        <v>295388</v>
      </c>
      <c r="D19" s="174">
        <v>5295</v>
      </c>
      <c r="E19" s="174" t="s">
        <v>210</v>
      </c>
      <c r="F19" s="174" t="s">
        <v>211</v>
      </c>
      <c r="G19" s="175">
        <v>1764</v>
      </c>
      <c r="H19" s="174" t="s">
        <v>82</v>
      </c>
      <c r="I19" s="174" t="s">
        <v>83</v>
      </c>
      <c r="J19" s="179">
        <v>1.53</v>
      </c>
      <c r="K19" s="179">
        <v>1.33</v>
      </c>
      <c r="L19" s="174" t="s">
        <v>207</v>
      </c>
    </row>
    <row r="20" spans="1:12">
      <c r="A20" s="173" t="s">
        <v>13</v>
      </c>
      <c r="B20" s="173">
        <v>2142</v>
      </c>
      <c r="C20" s="174">
        <v>295397</v>
      </c>
      <c r="D20" s="174">
        <v>5295</v>
      </c>
      <c r="E20" s="174" t="s">
        <v>210</v>
      </c>
      <c r="F20" s="174" t="s">
        <v>211</v>
      </c>
      <c r="G20" s="175">
        <v>1736</v>
      </c>
      <c r="H20" s="174" t="s">
        <v>82</v>
      </c>
      <c r="I20" s="174" t="s">
        <v>85</v>
      </c>
      <c r="J20" s="179">
        <v>1.53</v>
      </c>
      <c r="K20" s="179">
        <v>1.33</v>
      </c>
      <c r="L20" s="174" t="s">
        <v>207</v>
      </c>
    </row>
    <row r="21" ht="22.5" spans="1:12">
      <c r="A21" s="176" t="s">
        <v>19</v>
      </c>
      <c r="B21" s="173">
        <v>2142</v>
      </c>
      <c r="C21" s="174">
        <v>295947</v>
      </c>
      <c r="D21" s="174">
        <v>5295</v>
      </c>
      <c r="E21" s="174" t="s">
        <v>210</v>
      </c>
      <c r="F21" s="174" t="s">
        <v>211</v>
      </c>
      <c r="G21" s="175">
        <v>1306</v>
      </c>
      <c r="H21" s="174" t="s">
        <v>82</v>
      </c>
      <c r="I21" s="174" t="s">
        <v>85</v>
      </c>
      <c r="J21" s="179">
        <v>1.53</v>
      </c>
      <c r="K21" s="179">
        <v>1.33</v>
      </c>
      <c r="L21" s="174" t="s">
        <v>207</v>
      </c>
    </row>
    <row r="22" spans="1:12">
      <c r="A22" s="173" t="s">
        <v>13</v>
      </c>
      <c r="B22" s="173">
        <v>2150</v>
      </c>
      <c r="C22" s="174">
        <v>295653</v>
      </c>
      <c r="D22" s="174">
        <v>5304</v>
      </c>
      <c r="E22" s="174" t="s">
        <v>221</v>
      </c>
      <c r="F22" s="174" t="s">
        <v>211</v>
      </c>
      <c r="G22" s="174">
        <v>360</v>
      </c>
      <c r="H22" s="174" t="s">
        <v>82</v>
      </c>
      <c r="I22" s="174" t="s">
        <v>90</v>
      </c>
      <c r="J22" s="179">
        <v>1.3</v>
      </c>
      <c r="K22" s="179">
        <v>1.09</v>
      </c>
      <c r="L22" s="174" t="s">
        <v>207</v>
      </c>
    </row>
    <row r="23" spans="1:12">
      <c r="A23" s="173" t="s">
        <v>13</v>
      </c>
      <c r="B23" s="173">
        <v>2150</v>
      </c>
      <c r="C23" s="174">
        <v>295662</v>
      </c>
      <c r="D23" s="174">
        <v>5304</v>
      </c>
      <c r="E23" s="174" t="s">
        <v>221</v>
      </c>
      <c r="F23" s="174" t="s">
        <v>211</v>
      </c>
      <c r="G23" s="174">
        <v>264</v>
      </c>
      <c r="H23" s="174" t="s">
        <v>82</v>
      </c>
      <c r="I23" s="174" t="s">
        <v>85</v>
      </c>
      <c r="J23" s="179">
        <v>1.3</v>
      </c>
      <c r="K23" s="179">
        <v>1.09</v>
      </c>
      <c r="L23" s="174" t="s">
        <v>207</v>
      </c>
    </row>
    <row r="24" ht="22.5" spans="1:12">
      <c r="A24" s="176" t="s">
        <v>19</v>
      </c>
      <c r="B24" s="173">
        <v>2150</v>
      </c>
      <c r="C24" s="174">
        <v>296039</v>
      </c>
      <c r="D24" s="174">
        <v>5304</v>
      </c>
      <c r="E24" s="174" t="s">
        <v>221</v>
      </c>
      <c r="F24" s="174" t="s">
        <v>211</v>
      </c>
      <c r="G24" s="174">
        <v>113</v>
      </c>
      <c r="H24" s="174" t="s">
        <v>82</v>
      </c>
      <c r="I24" s="174" t="s">
        <v>85</v>
      </c>
      <c r="J24" s="179">
        <v>1.3</v>
      </c>
      <c r="K24" s="179">
        <v>1.09</v>
      </c>
      <c r="L24" s="174" t="s">
        <v>207</v>
      </c>
    </row>
    <row r="25" spans="1:12">
      <c r="A25" s="173" t="s">
        <v>13</v>
      </c>
      <c r="B25" s="173">
        <v>2153</v>
      </c>
      <c r="C25" s="174">
        <v>295718</v>
      </c>
      <c r="D25" s="174">
        <v>5307</v>
      </c>
      <c r="E25" s="174" t="s">
        <v>224</v>
      </c>
      <c r="F25" s="174" t="s">
        <v>211</v>
      </c>
      <c r="G25" s="175">
        <v>1260</v>
      </c>
      <c r="H25" s="174" t="s">
        <v>82</v>
      </c>
      <c r="I25" s="174" t="s">
        <v>90</v>
      </c>
      <c r="J25" s="179">
        <v>1.54</v>
      </c>
      <c r="K25" s="179">
        <v>1.35</v>
      </c>
      <c r="L25" s="174" t="s">
        <v>207</v>
      </c>
    </row>
    <row r="26" spans="1:12">
      <c r="A26" s="173" t="s">
        <v>13</v>
      </c>
      <c r="B26" s="173">
        <v>2153</v>
      </c>
      <c r="C26" s="174">
        <v>295727</v>
      </c>
      <c r="D26" s="174">
        <v>5307</v>
      </c>
      <c r="E26" s="174" t="s">
        <v>224</v>
      </c>
      <c r="F26" s="174" t="s">
        <v>211</v>
      </c>
      <c r="G26" s="174">
        <v>520</v>
      </c>
      <c r="H26" s="174" t="s">
        <v>82</v>
      </c>
      <c r="I26" s="174" t="s">
        <v>85</v>
      </c>
      <c r="J26" s="179">
        <v>1.54</v>
      </c>
      <c r="K26" s="179">
        <v>1.35</v>
      </c>
      <c r="L26" s="174" t="s">
        <v>207</v>
      </c>
    </row>
    <row r="27" ht="22.5" spans="1:12">
      <c r="A27" s="176" t="s">
        <v>19</v>
      </c>
      <c r="B27" s="173">
        <v>2153</v>
      </c>
      <c r="C27" s="174">
        <v>296111</v>
      </c>
      <c r="D27" s="174">
        <v>5307</v>
      </c>
      <c r="E27" s="174" t="s">
        <v>224</v>
      </c>
      <c r="F27" s="174" t="s">
        <v>211</v>
      </c>
      <c r="G27" s="174">
        <v>421</v>
      </c>
      <c r="H27" s="174" t="s">
        <v>82</v>
      </c>
      <c r="I27" s="174" t="s">
        <v>85</v>
      </c>
      <c r="J27" s="179">
        <v>1.54</v>
      </c>
      <c r="K27" s="179">
        <v>1.35</v>
      </c>
      <c r="L27" s="174" t="s">
        <v>207</v>
      </c>
    </row>
    <row r="28" s="172" customFormat="1" spans="1:12">
      <c r="A28" s="173"/>
      <c r="B28" s="173"/>
      <c r="C28" s="174"/>
      <c r="D28" s="174"/>
      <c r="E28" s="174"/>
      <c r="F28" s="174"/>
      <c r="G28" s="174"/>
      <c r="H28" s="174"/>
      <c r="I28" s="174"/>
      <c r="J28" s="174"/>
      <c r="K28" s="174"/>
      <c r="L28" s="174"/>
    </row>
    <row r="29" spans="1:12">
      <c r="A29" s="173" t="s">
        <v>13</v>
      </c>
      <c r="B29" s="173">
        <v>2144</v>
      </c>
      <c r="C29" s="174">
        <v>295442</v>
      </c>
      <c r="D29" s="174">
        <v>5298</v>
      </c>
      <c r="E29" s="174" t="s">
        <v>213</v>
      </c>
      <c r="F29" s="174" t="s">
        <v>214</v>
      </c>
      <c r="G29" s="175">
        <v>1568</v>
      </c>
      <c r="H29" s="174" t="s">
        <v>82</v>
      </c>
      <c r="I29" s="174" t="s">
        <v>83</v>
      </c>
      <c r="J29" s="179">
        <v>1.3</v>
      </c>
      <c r="K29" s="179">
        <v>1.13</v>
      </c>
      <c r="L29" s="174" t="s">
        <v>207</v>
      </c>
    </row>
    <row r="30" spans="1:12">
      <c r="A30" s="173" t="s">
        <v>13</v>
      </c>
      <c r="B30" s="173">
        <v>2144</v>
      </c>
      <c r="C30" s="174">
        <v>295451</v>
      </c>
      <c r="D30" s="174">
        <v>5298</v>
      </c>
      <c r="E30" s="174" t="s">
        <v>213</v>
      </c>
      <c r="F30" s="174" t="s">
        <v>214</v>
      </c>
      <c r="G30" s="178">
        <v>1610</v>
      </c>
      <c r="H30" s="174" t="s">
        <v>82</v>
      </c>
      <c r="I30" s="174" t="s">
        <v>85</v>
      </c>
      <c r="J30" s="179">
        <v>1.3</v>
      </c>
      <c r="K30" s="179">
        <v>1.13</v>
      </c>
      <c r="L30" s="174" t="s">
        <v>207</v>
      </c>
    </row>
    <row r="31" ht="22.5" spans="1:12">
      <c r="A31" s="176" t="s">
        <v>19</v>
      </c>
      <c r="B31" s="173">
        <v>2144</v>
      </c>
      <c r="C31" s="174">
        <v>295974</v>
      </c>
      <c r="D31" s="174">
        <v>5298</v>
      </c>
      <c r="E31" s="174" t="s">
        <v>213</v>
      </c>
      <c r="F31" s="174" t="s">
        <v>214</v>
      </c>
      <c r="G31" s="175">
        <v>1175</v>
      </c>
      <c r="H31" s="174" t="s">
        <v>82</v>
      </c>
      <c r="I31" s="174" t="s">
        <v>85</v>
      </c>
      <c r="J31" s="179">
        <v>1.3</v>
      </c>
      <c r="K31" s="179">
        <v>1.13</v>
      </c>
      <c r="L31" s="174" t="s">
        <v>207</v>
      </c>
    </row>
    <row r="32" spans="1:12">
      <c r="A32" s="173" t="s">
        <v>13</v>
      </c>
      <c r="B32" s="173">
        <v>2147</v>
      </c>
      <c r="C32" s="174">
        <v>295599</v>
      </c>
      <c r="D32" s="174" t="s">
        <v>217</v>
      </c>
      <c r="E32" s="174" t="s">
        <v>218</v>
      </c>
      <c r="F32" s="174" t="s">
        <v>214</v>
      </c>
      <c r="G32" s="175">
        <v>1656</v>
      </c>
      <c r="H32" s="174" t="s">
        <v>82</v>
      </c>
      <c r="I32" s="174" t="s">
        <v>90</v>
      </c>
      <c r="J32" s="179">
        <v>1.3</v>
      </c>
      <c r="K32" s="179">
        <v>1.13</v>
      </c>
      <c r="L32" s="174" t="s">
        <v>207</v>
      </c>
    </row>
    <row r="33" spans="1:12">
      <c r="A33" s="173" t="s">
        <v>13</v>
      </c>
      <c r="B33" s="173">
        <v>2147</v>
      </c>
      <c r="C33" s="174">
        <v>295608</v>
      </c>
      <c r="D33" s="174" t="s">
        <v>217</v>
      </c>
      <c r="E33" s="174" t="s">
        <v>218</v>
      </c>
      <c r="F33" s="174" t="s">
        <v>214</v>
      </c>
      <c r="G33" s="174">
        <v>722</v>
      </c>
      <c r="H33" s="174" t="s">
        <v>82</v>
      </c>
      <c r="I33" s="174" t="s">
        <v>85</v>
      </c>
      <c r="J33" s="179">
        <v>1.3</v>
      </c>
      <c r="K33" s="179">
        <v>1.13</v>
      </c>
      <c r="L33" s="174" t="s">
        <v>207</v>
      </c>
    </row>
    <row r="34" ht="22.5" spans="1:12">
      <c r="A34" s="176" t="s">
        <v>19</v>
      </c>
      <c r="B34" s="173">
        <v>2147</v>
      </c>
      <c r="C34" s="174">
        <v>296001</v>
      </c>
      <c r="D34" s="174" t="s">
        <v>217</v>
      </c>
      <c r="E34" s="174" t="s">
        <v>218</v>
      </c>
      <c r="F34" s="174" t="s">
        <v>214</v>
      </c>
      <c r="G34" s="174">
        <v>833</v>
      </c>
      <c r="H34" s="174" t="s">
        <v>82</v>
      </c>
      <c r="I34" s="174" t="s">
        <v>85</v>
      </c>
      <c r="J34" s="179">
        <v>1.3</v>
      </c>
      <c r="K34" s="179">
        <v>1.13</v>
      </c>
      <c r="L34" s="174" t="s">
        <v>207</v>
      </c>
    </row>
    <row r="35" spans="1:12">
      <c r="A35" s="173" t="s">
        <v>13</v>
      </c>
      <c r="B35" s="173">
        <v>2152</v>
      </c>
      <c r="C35" s="174">
        <v>295690</v>
      </c>
      <c r="D35" s="174">
        <v>5306</v>
      </c>
      <c r="E35" s="174" t="s">
        <v>223</v>
      </c>
      <c r="F35" s="174" t="s">
        <v>214</v>
      </c>
      <c r="G35" s="174">
        <v>490</v>
      </c>
      <c r="H35" s="174" t="s">
        <v>82</v>
      </c>
      <c r="I35" s="174" t="s">
        <v>83</v>
      </c>
      <c r="J35" s="179">
        <v>1.38</v>
      </c>
      <c r="K35" s="179">
        <v>1.2</v>
      </c>
      <c r="L35" s="174" t="s">
        <v>207</v>
      </c>
    </row>
    <row r="36" spans="1:12">
      <c r="A36" s="173" t="s">
        <v>13</v>
      </c>
      <c r="B36" s="173">
        <v>2152</v>
      </c>
      <c r="C36" s="174">
        <v>295709</v>
      </c>
      <c r="D36" s="174">
        <v>5306</v>
      </c>
      <c r="E36" s="174" t="s">
        <v>223</v>
      </c>
      <c r="F36" s="174" t="s">
        <v>214</v>
      </c>
      <c r="G36" s="174">
        <v>629</v>
      </c>
      <c r="H36" s="174" t="s">
        <v>82</v>
      </c>
      <c r="I36" s="174" t="s">
        <v>85</v>
      </c>
      <c r="J36" s="179">
        <v>1.38</v>
      </c>
      <c r="K36" s="179">
        <v>1.2</v>
      </c>
      <c r="L36" s="174" t="s">
        <v>207</v>
      </c>
    </row>
    <row r="37" ht="22.5" spans="1:12">
      <c r="A37" s="176" t="s">
        <v>19</v>
      </c>
      <c r="B37" s="173">
        <v>2152</v>
      </c>
      <c r="C37" s="174">
        <v>296102</v>
      </c>
      <c r="D37" s="174">
        <v>5306</v>
      </c>
      <c r="E37" s="174" t="s">
        <v>223</v>
      </c>
      <c r="F37" s="174" t="s">
        <v>214</v>
      </c>
      <c r="G37" s="174">
        <v>252</v>
      </c>
      <c r="H37" s="174" t="s">
        <v>82</v>
      </c>
      <c r="I37" s="174" t="s">
        <v>85</v>
      </c>
      <c r="J37" s="179">
        <v>1.38</v>
      </c>
      <c r="K37" s="179">
        <v>1.2</v>
      </c>
      <c r="L37" s="174" t="s">
        <v>207</v>
      </c>
    </row>
    <row r="38" spans="1:12">
      <c r="A38" s="173"/>
      <c r="B38" s="173"/>
      <c r="C38" s="174"/>
      <c r="D38" s="174"/>
      <c r="E38" s="174"/>
      <c r="F38" s="174"/>
      <c r="G38" s="174"/>
      <c r="H38" s="174"/>
      <c r="I38" s="174"/>
      <c r="J38" s="174"/>
      <c r="K38" s="174"/>
      <c r="L38" s="174"/>
    </row>
    <row r="39" spans="1:12">
      <c r="A39" s="173" t="s">
        <v>13</v>
      </c>
      <c r="B39" s="173">
        <v>2145</v>
      </c>
      <c r="C39" s="174">
        <v>295507</v>
      </c>
      <c r="D39" s="174">
        <v>5299</v>
      </c>
      <c r="E39" s="174" t="s">
        <v>215</v>
      </c>
      <c r="F39" s="174" t="s">
        <v>211</v>
      </c>
      <c r="G39" s="175">
        <v>1029</v>
      </c>
      <c r="H39" s="174" t="s">
        <v>82</v>
      </c>
      <c r="I39" s="174" t="s">
        <v>83</v>
      </c>
      <c r="J39" s="179">
        <v>1.39</v>
      </c>
      <c r="K39" s="179">
        <v>1.23</v>
      </c>
      <c r="L39" s="174" t="s">
        <v>207</v>
      </c>
    </row>
    <row r="40" spans="1:12">
      <c r="A40" s="173" t="s">
        <v>13</v>
      </c>
      <c r="B40" s="173">
        <v>2145</v>
      </c>
      <c r="C40" s="174">
        <v>295516</v>
      </c>
      <c r="D40" s="174">
        <v>5299</v>
      </c>
      <c r="E40" s="174" t="s">
        <v>215</v>
      </c>
      <c r="F40" s="174" t="s">
        <v>211</v>
      </c>
      <c r="G40" s="175">
        <v>1010</v>
      </c>
      <c r="H40" s="174" t="s">
        <v>82</v>
      </c>
      <c r="I40" s="174" t="s">
        <v>85</v>
      </c>
      <c r="J40" s="179">
        <v>1.39</v>
      </c>
      <c r="K40" s="179">
        <v>1.23</v>
      </c>
      <c r="L40" s="174" t="s">
        <v>207</v>
      </c>
    </row>
    <row r="41" ht="22.5" spans="1:12">
      <c r="A41" s="176" t="s">
        <v>19</v>
      </c>
      <c r="B41" s="173">
        <v>2145</v>
      </c>
      <c r="C41" s="174">
        <v>295983</v>
      </c>
      <c r="D41" s="174">
        <v>5299</v>
      </c>
      <c r="E41" s="174" t="s">
        <v>215</v>
      </c>
      <c r="F41" s="174" t="s">
        <v>211</v>
      </c>
      <c r="G41" s="174">
        <v>753</v>
      </c>
      <c r="H41" s="174" t="s">
        <v>82</v>
      </c>
      <c r="I41" s="174" t="s">
        <v>85</v>
      </c>
      <c r="J41" s="179">
        <v>1.39</v>
      </c>
      <c r="K41" s="179">
        <v>1.23</v>
      </c>
      <c r="L41" s="174" t="s">
        <v>207</v>
      </c>
    </row>
    <row r="42" spans="1:12">
      <c r="A42" s="173" t="s">
        <v>13</v>
      </c>
      <c r="B42" s="173">
        <v>2151</v>
      </c>
      <c r="C42" s="174">
        <v>295671</v>
      </c>
      <c r="D42" s="174">
        <v>5305</v>
      </c>
      <c r="E42" s="174" t="s">
        <v>222</v>
      </c>
      <c r="F42" s="174" t="s">
        <v>211</v>
      </c>
      <c r="G42" s="174">
        <v>931</v>
      </c>
      <c r="H42" s="174" t="s">
        <v>82</v>
      </c>
      <c r="I42" s="174" t="s">
        <v>83</v>
      </c>
      <c r="J42" s="179">
        <v>1.54</v>
      </c>
      <c r="K42" s="179">
        <v>1.35</v>
      </c>
      <c r="L42" s="174" t="s">
        <v>207</v>
      </c>
    </row>
    <row r="43" spans="1:12">
      <c r="A43" s="173" t="s">
        <v>13</v>
      </c>
      <c r="B43" s="173">
        <v>2151</v>
      </c>
      <c r="C43" s="174">
        <v>295680</v>
      </c>
      <c r="D43" s="174">
        <v>5305</v>
      </c>
      <c r="E43" s="174" t="s">
        <v>222</v>
      </c>
      <c r="F43" s="174" t="s">
        <v>211</v>
      </c>
      <c r="G43" s="175">
        <v>1127</v>
      </c>
      <c r="H43" s="174" t="s">
        <v>82</v>
      </c>
      <c r="I43" s="174" t="s">
        <v>85</v>
      </c>
      <c r="J43" s="179">
        <v>1.54</v>
      </c>
      <c r="K43" s="179">
        <v>1.35</v>
      </c>
      <c r="L43" s="174" t="s">
        <v>207</v>
      </c>
    </row>
    <row r="44" ht="22.5" spans="1:12">
      <c r="A44" s="176" t="s">
        <v>19</v>
      </c>
      <c r="B44" s="173">
        <v>2151</v>
      </c>
      <c r="C44" s="174">
        <v>296093</v>
      </c>
      <c r="D44" s="174">
        <v>5305</v>
      </c>
      <c r="E44" s="174" t="s">
        <v>222</v>
      </c>
      <c r="F44" s="174" t="s">
        <v>211</v>
      </c>
      <c r="G44" s="174">
        <v>461</v>
      </c>
      <c r="H44" s="174" t="s">
        <v>82</v>
      </c>
      <c r="I44" s="174" t="s">
        <v>85</v>
      </c>
      <c r="J44" s="179">
        <v>1.54</v>
      </c>
      <c r="K44" s="179">
        <v>1.35</v>
      </c>
      <c r="L44" s="174" t="s">
        <v>207</v>
      </c>
    </row>
    <row r="45" ht="15" customHeight="1" spans="1:12">
      <c r="A45" s="173"/>
      <c r="B45" s="173"/>
      <c r="C45" s="174"/>
      <c r="D45" s="174"/>
      <c r="E45" s="174"/>
      <c r="F45" s="174"/>
      <c r="G45" s="174"/>
      <c r="H45" s="174"/>
      <c r="I45" s="174"/>
      <c r="J45" s="174"/>
      <c r="K45" s="174"/>
      <c r="L45" s="174"/>
    </row>
    <row r="46" spans="1:12">
      <c r="A46" s="173" t="s">
        <v>13</v>
      </c>
      <c r="B46" s="173">
        <v>2143</v>
      </c>
      <c r="C46" s="174">
        <v>295406</v>
      </c>
      <c r="D46" s="174">
        <v>5296</v>
      </c>
      <c r="E46" s="174" t="s">
        <v>212</v>
      </c>
      <c r="F46" s="174" t="s">
        <v>211</v>
      </c>
      <c r="G46" s="175">
        <v>1078</v>
      </c>
      <c r="H46" s="174" t="s">
        <v>82</v>
      </c>
      <c r="I46" s="174" t="s">
        <v>83</v>
      </c>
      <c r="J46" s="179">
        <v>1.53</v>
      </c>
      <c r="K46" s="179">
        <v>1.33</v>
      </c>
      <c r="L46" s="174" t="s">
        <v>207</v>
      </c>
    </row>
    <row r="47" spans="1:12">
      <c r="A47" s="173" t="s">
        <v>13</v>
      </c>
      <c r="B47" s="173">
        <v>2143</v>
      </c>
      <c r="C47" s="174">
        <v>295415</v>
      </c>
      <c r="D47" s="174">
        <v>5296</v>
      </c>
      <c r="E47" s="174" t="s">
        <v>212</v>
      </c>
      <c r="F47" s="174" t="s">
        <v>211</v>
      </c>
      <c r="G47" s="175">
        <v>1050</v>
      </c>
      <c r="H47" s="174" t="s">
        <v>82</v>
      </c>
      <c r="I47" s="174" t="s">
        <v>85</v>
      </c>
      <c r="J47" s="179">
        <v>1.53</v>
      </c>
      <c r="K47" s="179">
        <v>1.33</v>
      </c>
      <c r="L47" s="174" t="s">
        <v>207</v>
      </c>
    </row>
    <row r="48" ht="22.5" spans="1:12">
      <c r="A48" s="176" t="s">
        <v>19</v>
      </c>
      <c r="B48" s="173">
        <v>2143</v>
      </c>
      <c r="C48" s="174">
        <v>295956</v>
      </c>
      <c r="D48" s="174">
        <v>5296</v>
      </c>
      <c r="E48" s="174" t="s">
        <v>212</v>
      </c>
      <c r="F48" s="174" t="s">
        <v>211</v>
      </c>
      <c r="G48" s="174">
        <v>795</v>
      </c>
      <c r="H48" s="174" t="s">
        <v>82</v>
      </c>
      <c r="I48" s="174" t="s">
        <v>85</v>
      </c>
      <c r="J48" s="179">
        <v>1.53</v>
      </c>
      <c r="K48" s="179">
        <v>1.33</v>
      </c>
      <c r="L48" s="174" t="s">
        <v>207</v>
      </c>
    </row>
    <row r="49" spans="1:12">
      <c r="A49" s="173" t="s">
        <v>13</v>
      </c>
      <c r="B49" s="173">
        <v>2146</v>
      </c>
      <c r="C49" s="174">
        <v>295570</v>
      </c>
      <c r="D49" s="174">
        <v>5300</v>
      </c>
      <c r="E49" s="174" t="s">
        <v>216</v>
      </c>
      <c r="F49" s="174" t="s">
        <v>211</v>
      </c>
      <c r="G49" s="174">
        <v>784</v>
      </c>
      <c r="H49" s="174" t="s">
        <v>82</v>
      </c>
      <c r="I49" s="174" t="s">
        <v>83</v>
      </c>
      <c r="J49" s="179">
        <v>1.39</v>
      </c>
      <c r="K49" s="179">
        <v>1.23</v>
      </c>
      <c r="L49" s="174" t="s">
        <v>207</v>
      </c>
    </row>
    <row r="50" spans="1:12">
      <c r="A50" s="173" t="s">
        <v>13</v>
      </c>
      <c r="B50" s="173">
        <v>2146</v>
      </c>
      <c r="C50" s="174">
        <v>295580</v>
      </c>
      <c r="D50" s="174">
        <v>5300</v>
      </c>
      <c r="E50" s="174" t="s">
        <v>216</v>
      </c>
      <c r="F50" s="174" t="s">
        <v>211</v>
      </c>
      <c r="G50" s="174">
        <v>773</v>
      </c>
      <c r="H50" s="174" t="s">
        <v>82</v>
      </c>
      <c r="I50" s="174" t="s">
        <v>85</v>
      </c>
      <c r="J50" s="179">
        <v>1.39</v>
      </c>
      <c r="K50" s="179">
        <v>1.23</v>
      </c>
      <c r="L50" s="174" t="s">
        <v>207</v>
      </c>
    </row>
    <row r="51" ht="22.5" spans="1:12">
      <c r="A51" s="176" t="s">
        <v>19</v>
      </c>
      <c r="B51" s="173">
        <v>2146</v>
      </c>
      <c r="C51" s="174">
        <v>295992</v>
      </c>
      <c r="D51" s="174">
        <v>5300</v>
      </c>
      <c r="E51" s="174" t="s">
        <v>216</v>
      </c>
      <c r="F51" s="174" t="s">
        <v>211</v>
      </c>
      <c r="G51" s="174">
        <v>575</v>
      </c>
      <c r="H51" s="174" t="s">
        <v>82</v>
      </c>
      <c r="I51" s="174" t="s">
        <v>85</v>
      </c>
      <c r="J51" s="179">
        <v>1.39</v>
      </c>
      <c r="K51" s="179">
        <v>1.23</v>
      </c>
      <c r="L51" s="174" t="s">
        <v>207</v>
      </c>
    </row>
    <row r="52" spans="1:12">
      <c r="A52" s="173" t="s">
        <v>13</v>
      </c>
      <c r="B52" s="173">
        <v>2155</v>
      </c>
      <c r="C52" s="174">
        <v>295754</v>
      </c>
      <c r="D52" s="174">
        <v>5309</v>
      </c>
      <c r="E52" s="174" t="s">
        <v>226</v>
      </c>
      <c r="F52" s="174" t="s">
        <v>211</v>
      </c>
      <c r="G52" s="174">
        <v>441</v>
      </c>
      <c r="H52" s="174" t="s">
        <v>82</v>
      </c>
      <c r="I52" s="174" t="s">
        <v>83</v>
      </c>
      <c r="J52" s="179">
        <v>1.55</v>
      </c>
      <c r="K52" s="179">
        <v>1.36</v>
      </c>
      <c r="L52" s="174" t="s">
        <v>207</v>
      </c>
    </row>
    <row r="53" spans="1:12">
      <c r="A53" s="173" t="s">
        <v>13</v>
      </c>
      <c r="B53" s="173">
        <v>2155</v>
      </c>
      <c r="C53" s="174">
        <v>295763</v>
      </c>
      <c r="D53" s="174">
        <v>5309</v>
      </c>
      <c r="E53" s="174" t="s">
        <v>226</v>
      </c>
      <c r="F53" s="174" t="s">
        <v>211</v>
      </c>
      <c r="G53" s="174">
        <v>678</v>
      </c>
      <c r="H53" s="174" t="s">
        <v>82</v>
      </c>
      <c r="I53" s="174" t="s">
        <v>85</v>
      </c>
      <c r="J53" s="179">
        <v>1.55</v>
      </c>
      <c r="K53" s="179">
        <v>1.36</v>
      </c>
      <c r="L53" s="174" t="s">
        <v>207</v>
      </c>
    </row>
    <row r="54" ht="22.5" spans="1:12">
      <c r="A54" s="176" t="s">
        <v>19</v>
      </c>
      <c r="B54" s="173">
        <v>2155</v>
      </c>
      <c r="C54" s="174">
        <v>296130</v>
      </c>
      <c r="D54" s="174">
        <v>5309</v>
      </c>
      <c r="E54" s="174" t="s">
        <v>226</v>
      </c>
      <c r="F54" s="174" t="s">
        <v>211</v>
      </c>
      <c r="G54" s="174">
        <v>50</v>
      </c>
      <c r="H54" s="174" t="s">
        <v>82</v>
      </c>
      <c r="I54" s="174" t="s">
        <v>85</v>
      </c>
      <c r="J54" s="179">
        <v>1.55</v>
      </c>
      <c r="K54" s="179">
        <v>1.36</v>
      </c>
      <c r="L54" s="174" t="s">
        <v>207</v>
      </c>
    </row>
    <row r="55" spans="6:7">
      <c r="F55" t="s">
        <v>247</v>
      </c>
      <c r="G55">
        <f>SUM(G2:G54)</f>
        <v>42388</v>
      </c>
    </row>
  </sheetData>
  <hyperlinks>
    <hyperlink ref="A4" r:id="rId1" display="HOTLINE-S@H" tooltip="mailto:HOTLINE-S@H"/>
    <hyperlink ref="A14" r:id="rId1" display="HOTLINE-S@H" tooltip="mailto:HOTLINE-S@H"/>
    <hyperlink ref="A21" r:id="rId1" display="HOTLINE-S@H" tooltip="mailto:HOTLINE-S@H"/>
    <hyperlink ref="A48" r:id="rId1" display="HOTLINE-S@H" tooltip="mailto:HOTLINE-S@H"/>
    <hyperlink ref="A31" r:id="rId1" display="HOTLINE-S@H" tooltip="mailto:HOTLINE-S@H"/>
    <hyperlink ref="A41" r:id="rId1" display="HOTLINE-S@H" tooltip="mailto:HOTLINE-S@H"/>
    <hyperlink ref="A51" r:id="rId1" display="HOTLINE-S@H" tooltip="mailto:HOTLINE-S@H"/>
    <hyperlink ref="A34" r:id="rId1" display="HOTLINE-S@H" tooltip="mailto:HOTLINE-S@H"/>
    <hyperlink ref="A17" r:id="rId1" display="HOTLINE-S@H" tooltip="mailto:HOTLINE-S@H"/>
    <hyperlink ref="A7" r:id="rId1" display="HOTLINE-S@H" tooltip="mailto:HOTLINE-S@H"/>
    <hyperlink ref="A24" r:id="rId1" display="HOTLINE-S@H" tooltip="mailto:HOTLINE-S@H"/>
    <hyperlink ref="A44" r:id="rId1" display="HOTLINE-S@H" tooltip="mailto:HOTLINE-S@H"/>
    <hyperlink ref="A37" r:id="rId1" display="HOTLINE-S@H" tooltip="mailto:HOTLINE-S@H"/>
    <hyperlink ref="A27" r:id="rId1" display="HOTLINE-S@H" tooltip="mailto:HOTLINE-S@H"/>
    <hyperlink ref="A10" r:id="rId1" display="HOTLINE-S@H" tooltip="mailto:HOTLINE-S@H"/>
    <hyperlink ref="A54" r:id="rId1" display="HOTLINE-S@H" tooltip="mailto:HOTLINE-S@H"/>
  </hyperlinks>
  <pageMargins left="0.354166666666667" right="0.118055555555556" top="0.393055555555556" bottom="0.15625" header="0.15625" footer="0.0777777777777778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workbookViewId="0">
      <selection activeCell="F17" sqref="$A17:$XFD19"/>
    </sheetView>
  </sheetViews>
  <sheetFormatPr defaultColWidth="9" defaultRowHeight="13.5"/>
  <cols>
    <col min="2" max="3" width="10.425"/>
    <col min="5" max="5" width="17.425" customWidth="1"/>
    <col min="6" max="6" width="11" customWidth="1"/>
    <col min="7" max="8" width="8.56666666666667" customWidth="1"/>
    <col min="9" max="9" width="24.1416666666667" customWidth="1"/>
    <col min="10" max="10" width="9.425"/>
    <col min="11" max="11" width="9.425" customWidth="1"/>
    <col min="13" max="13" width="9.70833333333333" customWidth="1"/>
  </cols>
  <sheetData>
    <row r="1" ht="15.75" spans="1:13">
      <c r="A1" s="141" t="s">
        <v>0</v>
      </c>
      <c r="B1" s="141" t="s">
        <v>146</v>
      </c>
      <c r="C1" s="141" t="s">
        <v>1</v>
      </c>
      <c r="D1" s="141" t="s">
        <v>2</v>
      </c>
      <c r="E1" s="141" t="s">
        <v>3</v>
      </c>
      <c r="F1" s="141" t="s">
        <v>77</v>
      </c>
      <c r="G1" s="142" t="s">
        <v>56</v>
      </c>
      <c r="H1" s="143" t="s">
        <v>248</v>
      </c>
      <c r="I1" s="141" t="s">
        <v>6</v>
      </c>
      <c r="J1" s="141" t="s">
        <v>7</v>
      </c>
      <c r="K1" s="141" t="s">
        <v>78</v>
      </c>
      <c r="L1" s="141" t="s">
        <v>9</v>
      </c>
      <c r="M1" s="141" t="s">
        <v>10</v>
      </c>
    </row>
    <row r="2" s="26" customFormat="1" ht="14.25" spans="1:13">
      <c r="A2" s="144" t="s">
        <v>13</v>
      </c>
      <c r="B2" s="145">
        <v>2167</v>
      </c>
      <c r="C2" s="146">
        <v>302381</v>
      </c>
      <c r="D2" s="146">
        <v>1604</v>
      </c>
      <c r="E2" s="147" t="s">
        <v>67</v>
      </c>
      <c r="F2" s="36" t="s">
        <v>61</v>
      </c>
      <c r="G2" s="148">
        <v>851</v>
      </c>
      <c r="H2" s="149">
        <f>G2+G3+G4</f>
        <v>2336</v>
      </c>
      <c r="I2" s="146" t="s">
        <v>249</v>
      </c>
      <c r="J2" s="162" t="s">
        <v>147</v>
      </c>
      <c r="K2" s="163">
        <v>1.3</v>
      </c>
      <c r="L2" s="164">
        <v>1.13</v>
      </c>
      <c r="M2" s="145" t="s">
        <v>250</v>
      </c>
    </row>
    <row r="3" s="26" customFormat="1" ht="14.25" spans="1:13">
      <c r="A3" s="144"/>
      <c r="B3" s="145"/>
      <c r="C3" s="146"/>
      <c r="D3" s="146"/>
      <c r="E3" s="147"/>
      <c r="F3" s="39" t="s">
        <v>63</v>
      </c>
      <c r="G3" s="148">
        <v>654</v>
      </c>
      <c r="H3" s="150"/>
      <c r="I3" s="146"/>
      <c r="J3" s="162"/>
      <c r="K3" s="163"/>
      <c r="L3" s="164"/>
      <c r="M3" s="145"/>
    </row>
    <row r="4" s="26" customFormat="1" ht="14.25" spans="1:13">
      <c r="A4" s="144"/>
      <c r="B4" s="145"/>
      <c r="C4" s="146"/>
      <c r="D4" s="146"/>
      <c r="E4" s="147"/>
      <c r="F4" s="39" t="s">
        <v>65</v>
      </c>
      <c r="G4" s="148">
        <v>831</v>
      </c>
      <c r="H4" s="151"/>
      <c r="I4" s="146"/>
      <c r="J4" s="162"/>
      <c r="K4" s="163"/>
      <c r="L4" s="164"/>
      <c r="M4" s="145"/>
    </row>
    <row r="5" s="26" customFormat="1" ht="14.25" spans="1:13">
      <c r="A5" s="152" t="s">
        <v>19</v>
      </c>
      <c r="B5" s="145">
        <v>2168</v>
      </c>
      <c r="C5" s="146">
        <v>302446</v>
      </c>
      <c r="D5" s="146">
        <v>1604</v>
      </c>
      <c r="E5" s="147" t="s">
        <v>67</v>
      </c>
      <c r="F5" s="36" t="s">
        <v>61</v>
      </c>
      <c r="G5" s="148">
        <v>269</v>
      </c>
      <c r="H5" s="149">
        <f>G5+G6+G7</f>
        <v>578</v>
      </c>
      <c r="I5" s="146" t="s">
        <v>249</v>
      </c>
      <c r="J5" s="162" t="s">
        <v>147</v>
      </c>
      <c r="K5" s="163">
        <v>1.3</v>
      </c>
      <c r="L5" s="164">
        <v>1.13</v>
      </c>
      <c r="M5" s="145" t="s">
        <v>250</v>
      </c>
    </row>
    <row r="6" s="26" customFormat="1" ht="14.25" spans="1:13">
      <c r="A6" s="152"/>
      <c r="B6" s="145"/>
      <c r="C6" s="146"/>
      <c r="D6" s="146"/>
      <c r="E6" s="147"/>
      <c r="F6" s="39" t="s">
        <v>63</v>
      </c>
      <c r="G6" s="148">
        <v>158</v>
      </c>
      <c r="H6" s="150"/>
      <c r="I6" s="146"/>
      <c r="J6" s="162"/>
      <c r="K6" s="163"/>
      <c r="L6" s="164"/>
      <c r="M6" s="145"/>
    </row>
    <row r="7" s="26" customFormat="1" ht="14.25" spans="1:13">
      <c r="A7" s="152"/>
      <c r="B7" s="145"/>
      <c r="C7" s="146"/>
      <c r="D7" s="146"/>
      <c r="E7" s="147"/>
      <c r="F7" s="39" t="s">
        <v>65</v>
      </c>
      <c r="G7" s="148">
        <v>151</v>
      </c>
      <c r="H7" s="151"/>
      <c r="I7" s="146"/>
      <c r="J7" s="162"/>
      <c r="K7" s="163"/>
      <c r="L7" s="164"/>
      <c r="M7" s="145"/>
    </row>
    <row r="8" s="26" customFormat="1" ht="14.25" spans="1:13">
      <c r="A8" s="144" t="s">
        <v>13</v>
      </c>
      <c r="B8" s="145">
        <v>2169</v>
      </c>
      <c r="C8" s="153" t="s">
        <v>251</v>
      </c>
      <c r="D8" s="146">
        <v>1603</v>
      </c>
      <c r="E8" s="147" t="s">
        <v>151</v>
      </c>
      <c r="F8" s="36" t="s">
        <v>61</v>
      </c>
      <c r="G8" s="148">
        <v>776</v>
      </c>
      <c r="H8" s="149">
        <f>G8+G9+G10</f>
        <v>2302</v>
      </c>
      <c r="I8" s="146" t="s">
        <v>249</v>
      </c>
      <c r="J8" s="162" t="s">
        <v>147</v>
      </c>
      <c r="K8" s="163">
        <v>1.39</v>
      </c>
      <c r="L8" s="165">
        <v>1.22</v>
      </c>
      <c r="M8" s="145" t="s">
        <v>250</v>
      </c>
    </row>
    <row r="9" s="26" customFormat="1" ht="14.25" spans="1:13">
      <c r="A9" s="144"/>
      <c r="B9" s="145"/>
      <c r="C9" s="153"/>
      <c r="D9" s="146"/>
      <c r="E9" s="147"/>
      <c r="F9" s="39" t="s">
        <v>63</v>
      </c>
      <c r="G9" s="148">
        <v>610</v>
      </c>
      <c r="H9" s="150"/>
      <c r="I9" s="146"/>
      <c r="J9" s="162"/>
      <c r="K9" s="163"/>
      <c r="L9" s="145"/>
      <c r="M9" s="145"/>
    </row>
    <row r="10" s="26" customFormat="1" ht="14.25" spans="1:13">
      <c r="A10" s="144"/>
      <c r="B10" s="145"/>
      <c r="C10" s="153"/>
      <c r="D10" s="146"/>
      <c r="E10" s="147"/>
      <c r="F10" s="39" t="s">
        <v>65</v>
      </c>
      <c r="G10" s="148">
        <v>916</v>
      </c>
      <c r="H10" s="151"/>
      <c r="I10" s="146"/>
      <c r="J10" s="162"/>
      <c r="K10" s="163"/>
      <c r="L10" s="145"/>
      <c r="M10" s="145"/>
    </row>
    <row r="11" s="26" customFormat="1" ht="14.25" spans="1:13">
      <c r="A11" s="154" t="s">
        <v>19</v>
      </c>
      <c r="B11" s="155">
        <v>2170</v>
      </c>
      <c r="C11" s="156" t="s">
        <v>252</v>
      </c>
      <c r="D11" s="146">
        <v>1603</v>
      </c>
      <c r="E11" s="147" t="s">
        <v>151</v>
      </c>
      <c r="F11" s="36" t="s">
        <v>61</v>
      </c>
      <c r="G11" s="148">
        <v>1306</v>
      </c>
      <c r="H11" s="149">
        <f>G11+G12+G13</f>
        <v>1608</v>
      </c>
      <c r="I11" s="146" t="s">
        <v>249</v>
      </c>
      <c r="J11" s="162" t="s">
        <v>147</v>
      </c>
      <c r="K11" s="166">
        <v>1.39</v>
      </c>
      <c r="L11" s="167">
        <v>1.22</v>
      </c>
      <c r="M11" s="145" t="s">
        <v>250</v>
      </c>
    </row>
    <row r="12" s="26" customFormat="1" ht="14.25" spans="1:13">
      <c r="A12" s="154"/>
      <c r="B12" s="157"/>
      <c r="C12" s="158"/>
      <c r="D12" s="146"/>
      <c r="E12" s="147"/>
      <c r="F12" s="39" t="s">
        <v>63</v>
      </c>
      <c r="G12" s="148">
        <v>152</v>
      </c>
      <c r="H12" s="150"/>
      <c r="I12" s="146"/>
      <c r="J12" s="162"/>
      <c r="K12" s="168"/>
      <c r="L12" s="169"/>
      <c r="M12" s="145"/>
    </row>
    <row r="13" s="26" customFormat="1" ht="14.25" spans="1:13">
      <c r="A13" s="154"/>
      <c r="B13" s="159"/>
      <c r="C13" s="160"/>
      <c r="D13" s="146"/>
      <c r="E13" s="147"/>
      <c r="F13" s="39" t="s">
        <v>65</v>
      </c>
      <c r="G13" s="148">
        <v>150</v>
      </c>
      <c r="H13" s="151"/>
      <c r="I13" s="146"/>
      <c r="J13" s="162"/>
      <c r="K13" s="170"/>
      <c r="L13" s="171"/>
      <c r="M13" s="145"/>
    </row>
    <row r="14" s="26" customFormat="1" ht="14.25" spans="1:13">
      <c r="A14" s="144" t="s">
        <v>13</v>
      </c>
      <c r="B14" s="145">
        <v>2171</v>
      </c>
      <c r="C14" s="146">
        <v>302400</v>
      </c>
      <c r="D14" s="146">
        <v>1605</v>
      </c>
      <c r="E14" s="147" t="s">
        <v>68</v>
      </c>
      <c r="F14" s="36" t="s">
        <v>61</v>
      </c>
      <c r="G14" s="148">
        <v>721</v>
      </c>
      <c r="H14" s="149">
        <f>G15+G16+G14</f>
        <v>1745</v>
      </c>
      <c r="I14" s="146" t="s">
        <v>249</v>
      </c>
      <c r="J14" s="162" t="s">
        <v>147</v>
      </c>
      <c r="K14" s="163">
        <v>1.3</v>
      </c>
      <c r="L14" s="164">
        <v>1.13</v>
      </c>
      <c r="M14" s="145" t="s">
        <v>250</v>
      </c>
    </row>
    <row r="15" s="26" customFormat="1" ht="14.25" spans="1:13">
      <c r="A15" s="144"/>
      <c r="B15" s="145"/>
      <c r="C15" s="146"/>
      <c r="D15" s="146"/>
      <c r="E15" s="147"/>
      <c r="F15" s="39" t="s">
        <v>63</v>
      </c>
      <c r="G15" s="148">
        <v>392</v>
      </c>
      <c r="H15" s="150"/>
      <c r="I15" s="146"/>
      <c r="J15" s="162"/>
      <c r="K15" s="163"/>
      <c r="L15" s="164"/>
      <c r="M15" s="145"/>
    </row>
    <row r="16" s="26" customFormat="1" ht="14.25" spans="1:13">
      <c r="A16" s="144"/>
      <c r="B16" s="145"/>
      <c r="C16" s="146"/>
      <c r="D16" s="146"/>
      <c r="E16" s="147"/>
      <c r="F16" s="39" t="s">
        <v>65</v>
      </c>
      <c r="G16" s="148">
        <v>632</v>
      </c>
      <c r="H16" s="151"/>
      <c r="I16" s="146"/>
      <c r="J16" s="162"/>
      <c r="K16" s="163"/>
      <c r="L16" s="164"/>
      <c r="M16" s="145"/>
    </row>
    <row r="17" s="26" customFormat="1" ht="14.25" spans="1:13">
      <c r="A17" s="154" t="s">
        <v>19</v>
      </c>
      <c r="B17" s="145">
        <v>2172</v>
      </c>
      <c r="C17" s="161">
        <v>302464</v>
      </c>
      <c r="D17" s="146">
        <v>1605</v>
      </c>
      <c r="E17" s="146" t="s">
        <v>68</v>
      </c>
      <c r="F17" s="36" t="s">
        <v>61</v>
      </c>
      <c r="G17" s="145">
        <v>126</v>
      </c>
      <c r="H17" s="155">
        <f>G17+G18+G19</f>
        <v>281</v>
      </c>
      <c r="I17" s="146" t="s">
        <v>249</v>
      </c>
      <c r="J17" s="162" t="s">
        <v>147</v>
      </c>
      <c r="K17" s="163">
        <v>1.3</v>
      </c>
      <c r="L17" s="165">
        <v>1.13</v>
      </c>
      <c r="M17" s="145" t="s">
        <v>250</v>
      </c>
    </row>
    <row r="18" s="26" customFormat="1" ht="14.25" spans="1:13">
      <c r="A18" s="154"/>
      <c r="B18" s="145"/>
      <c r="C18" s="161"/>
      <c r="D18" s="146"/>
      <c r="E18" s="146"/>
      <c r="F18" s="39" t="s">
        <v>63</v>
      </c>
      <c r="G18" s="145">
        <v>50</v>
      </c>
      <c r="H18" s="157"/>
      <c r="I18" s="146"/>
      <c r="J18" s="162"/>
      <c r="K18" s="163"/>
      <c r="L18" s="145"/>
      <c r="M18" s="145"/>
    </row>
    <row r="19" s="26" customFormat="1" ht="14.25" spans="1:13">
      <c r="A19" s="154"/>
      <c r="B19" s="145"/>
      <c r="C19" s="161"/>
      <c r="D19" s="146"/>
      <c r="E19" s="146"/>
      <c r="F19" s="39" t="s">
        <v>65</v>
      </c>
      <c r="G19" s="145">
        <v>105</v>
      </c>
      <c r="H19" s="159"/>
      <c r="I19" s="146"/>
      <c r="J19" s="162"/>
      <c r="K19" s="163"/>
      <c r="L19" s="145"/>
      <c r="M19" s="145"/>
    </row>
    <row r="20" s="139" customFormat="1" ht="12" spans="7:8">
      <c r="G20" s="26" t="s">
        <v>248</v>
      </c>
      <c r="H20" s="26">
        <f>SUM(H2:H19)</f>
        <v>8850</v>
      </c>
    </row>
    <row r="21" s="140" customFormat="1"/>
  </sheetData>
  <mergeCells count="66">
    <mergeCell ref="A2:A4"/>
    <mergeCell ref="A5:A7"/>
    <mergeCell ref="A8:A10"/>
    <mergeCell ref="A11:A13"/>
    <mergeCell ref="A14:A16"/>
    <mergeCell ref="A17:A19"/>
    <mergeCell ref="B2:B4"/>
    <mergeCell ref="B5:B7"/>
    <mergeCell ref="B8:B10"/>
    <mergeCell ref="B11:B13"/>
    <mergeCell ref="B14:B16"/>
    <mergeCell ref="B17:B19"/>
    <mergeCell ref="C2:C4"/>
    <mergeCell ref="C5:C7"/>
    <mergeCell ref="C8:C10"/>
    <mergeCell ref="C11:C13"/>
    <mergeCell ref="C14:C16"/>
    <mergeCell ref="C17:C19"/>
    <mergeCell ref="D2:D4"/>
    <mergeCell ref="D5:D7"/>
    <mergeCell ref="D8:D10"/>
    <mergeCell ref="D11:D13"/>
    <mergeCell ref="D14:D16"/>
    <mergeCell ref="D17:D19"/>
    <mergeCell ref="E2:E4"/>
    <mergeCell ref="E5:E7"/>
    <mergeCell ref="E8:E10"/>
    <mergeCell ref="E11:E13"/>
    <mergeCell ref="E14:E16"/>
    <mergeCell ref="E17:E19"/>
    <mergeCell ref="H2:H4"/>
    <mergeCell ref="H5:H7"/>
    <mergeCell ref="H8:H10"/>
    <mergeCell ref="H11:H13"/>
    <mergeCell ref="H14:H16"/>
    <mergeCell ref="H17:H19"/>
    <mergeCell ref="I2:I4"/>
    <mergeCell ref="I5:I7"/>
    <mergeCell ref="I8:I10"/>
    <mergeCell ref="I11:I13"/>
    <mergeCell ref="I14:I16"/>
    <mergeCell ref="I17:I19"/>
    <mergeCell ref="J2:J4"/>
    <mergeCell ref="J5:J7"/>
    <mergeCell ref="J8:J10"/>
    <mergeCell ref="J11:J13"/>
    <mergeCell ref="J14:J16"/>
    <mergeCell ref="J17:J19"/>
    <mergeCell ref="K2:K4"/>
    <mergeCell ref="K5:K7"/>
    <mergeCell ref="K8:K10"/>
    <mergeCell ref="K11:K13"/>
    <mergeCell ref="K14:K16"/>
    <mergeCell ref="K17:K19"/>
    <mergeCell ref="L2:L4"/>
    <mergeCell ref="L5:L7"/>
    <mergeCell ref="L8:L10"/>
    <mergeCell ref="L11:L13"/>
    <mergeCell ref="L14:L16"/>
    <mergeCell ref="L17:L19"/>
    <mergeCell ref="M2:M4"/>
    <mergeCell ref="M5:M7"/>
    <mergeCell ref="M8:M10"/>
    <mergeCell ref="M11:M13"/>
    <mergeCell ref="M14:M16"/>
    <mergeCell ref="M17:M19"/>
  </mergeCells>
  <hyperlinks>
    <hyperlink ref="A5" r:id="rId1" display="HOTLINE-S@H" tooltip="mailto:HOTLINE-S@H"/>
    <hyperlink ref="A11" r:id="rId1" display="HOTLINE-S@H" tooltip="mailto:HOTLINE-S@H"/>
    <hyperlink ref="A17" r:id="rId1" display="HOTLINE-S@H" tooltip="mailto:HOTLINE-S@H"/>
  </hyperlinks>
  <pageMargins left="0.0388888888888889" right="0.15625" top="1" bottom="1" header="0.511805555555556" footer="0.511805555555556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F11" sqref="$A11:$XFD13"/>
    </sheetView>
  </sheetViews>
  <sheetFormatPr defaultColWidth="9" defaultRowHeight="12"/>
  <cols>
    <col min="1" max="1" width="9" style="110"/>
    <col min="2" max="3" width="10.425" style="110"/>
    <col min="4" max="4" width="9" style="110"/>
    <col min="5" max="5" width="17.425" style="110" customWidth="1"/>
    <col min="6" max="6" width="12.5666666666667" style="110" customWidth="1"/>
    <col min="7" max="8" width="8.56666666666667" style="110" customWidth="1"/>
    <col min="9" max="9" width="24.1416666666667" style="110" customWidth="1"/>
    <col min="10" max="10" width="9.425" style="110"/>
    <col min="11" max="11" width="9.425" style="110" customWidth="1"/>
    <col min="12" max="12" width="9" style="110"/>
    <col min="13" max="13" width="9.70833333333333" style="110" customWidth="1"/>
    <col min="14" max="16384" width="9" style="110"/>
  </cols>
  <sheetData>
    <row r="1" ht="12.75" spans="1:13">
      <c r="A1" s="111" t="s">
        <v>0</v>
      </c>
      <c r="B1" s="111" t="s">
        <v>146</v>
      </c>
      <c r="C1" s="111" t="s">
        <v>1</v>
      </c>
      <c r="D1" s="111" t="s">
        <v>2</v>
      </c>
      <c r="E1" s="111" t="s">
        <v>3</v>
      </c>
      <c r="F1" s="111" t="s">
        <v>77</v>
      </c>
      <c r="G1" s="112" t="s">
        <v>56</v>
      </c>
      <c r="H1" s="113" t="s">
        <v>248</v>
      </c>
      <c r="I1" s="111" t="s">
        <v>6</v>
      </c>
      <c r="J1" s="111" t="s">
        <v>7</v>
      </c>
      <c r="K1" s="111" t="s">
        <v>78</v>
      </c>
      <c r="L1" s="111" t="s">
        <v>9</v>
      </c>
      <c r="M1" s="111" t="s">
        <v>10</v>
      </c>
    </row>
    <row r="2" s="27" customFormat="1" ht="12.75" spans="1:13">
      <c r="A2" s="114" t="s">
        <v>13</v>
      </c>
      <c r="B2" s="115">
        <v>2173</v>
      </c>
      <c r="C2" s="115">
        <v>302390</v>
      </c>
      <c r="D2" s="115">
        <v>1604</v>
      </c>
      <c r="E2" s="115" t="s">
        <v>67</v>
      </c>
      <c r="F2" s="44" t="s">
        <v>61</v>
      </c>
      <c r="G2" s="116">
        <v>851</v>
      </c>
      <c r="H2" s="117">
        <f>G2+G3+G4</f>
        <v>2336</v>
      </c>
      <c r="I2" s="115" t="s">
        <v>249</v>
      </c>
      <c r="J2" s="129" t="s">
        <v>147</v>
      </c>
      <c r="K2" s="130">
        <v>1.3</v>
      </c>
      <c r="L2" s="131">
        <v>1.13</v>
      </c>
      <c r="M2" s="115" t="s">
        <v>253</v>
      </c>
    </row>
    <row r="3" s="27" customFormat="1" ht="12.75" spans="1:13">
      <c r="A3" s="114"/>
      <c r="B3" s="115"/>
      <c r="C3" s="115"/>
      <c r="D3" s="115"/>
      <c r="E3" s="115"/>
      <c r="F3" s="44" t="s">
        <v>63</v>
      </c>
      <c r="G3" s="116">
        <v>654</v>
      </c>
      <c r="H3" s="118"/>
      <c r="I3" s="115"/>
      <c r="J3" s="129"/>
      <c r="K3" s="130"/>
      <c r="L3" s="131"/>
      <c r="M3" s="115"/>
    </row>
    <row r="4" s="27" customFormat="1" ht="12.75" spans="1:13">
      <c r="A4" s="114"/>
      <c r="B4" s="115"/>
      <c r="C4" s="115"/>
      <c r="D4" s="115"/>
      <c r="E4" s="115"/>
      <c r="F4" s="44" t="s">
        <v>65</v>
      </c>
      <c r="G4" s="116">
        <v>831</v>
      </c>
      <c r="H4" s="119"/>
      <c r="I4" s="115"/>
      <c r="J4" s="129"/>
      <c r="K4" s="130"/>
      <c r="L4" s="131"/>
      <c r="M4" s="115"/>
    </row>
    <row r="5" s="27" customFormat="1" ht="12.75" spans="1:13">
      <c r="A5" s="120" t="s">
        <v>19</v>
      </c>
      <c r="B5" s="121">
        <v>2174</v>
      </c>
      <c r="C5" s="122">
        <v>302455</v>
      </c>
      <c r="D5" s="115">
        <v>1604</v>
      </c>
      <c r="E5" s="115" t="s">
        <v>67</v>
      </c>
      <c r="F5" s="44" t="s">
        <v>61</v>
      </c>
      <c r="G5" s="116">
        <v>257</v>
      </c>
      <c r="H5" s="117">
        <f>G5+G6+G7</f>
        <v>554</v>
      </c>
      <c r="I5" s="115" t="s">
        <v>249</v>
      </c>
      <c r="J5" s="129" t="s">
        <v>147</v>
      </c>
      <c r="K5" s="132">
        <v>1.3</v>
      </c>
      <c r="L5" s="133">
        <v>1.13</v>
      </c>
      <c r="M5" s="115" t="s">
        <v>253</v>
      </c>
    </row>
    <row r="6" s="27" customFormat="1" ht="12.75" spans="1:13">
      <c r="A6" s="120"/>
      <c r="B6" s="123"/>
      <c r="C6" s="124"/>
      <c r="D6" s="115"/>
      <c r="E6" s="115"/>
      <c r="F6" s="44" t="s">
        <v>63</v>
      </c>
      <c r="G6" s="116">
        <v>158</v>
      </c>
      <c r="H6" s="118"/>
      <c r="I6" s="115"/>
      <c r="J6" s="129"/>
      <c r="K6" s="134"/>
      <c r="L6" s="135"/>
      <c r="M6" s="115"/>
    </row>
    <row r="7" s="27" customFormat="1" ht="12.75" spans="1:13">
      <c r="A7" s="120"/>
      <c r="B7" s="125"/>
      <c r="C7" s="126"/>
      <c r="D7" s="115"/>
      <c r="E7" s="115"/>
      <c r="F7" s="44" t="s">
        <v>65</v>
      </c>
      <c r="G7" s="116">
        <v>139</v>
      </c>
      <c r="H7" s="119"/>
      <c r="I7" s="115"/>
      <c r="J7" s="129"/>
      <c r="K7" s="136"/>
      <c r="L7" s="137"/>
      <c r="M7" s="115"/>
    </row>
    <row r="8" s="27" customFormat="1" ht="12.75" spans="1:13">
      <c r="A8" s="114" t="s">
        <v>13</v>
      </c>
      <c r="B8" s="115">
        <v>2175</v>
      </c>
      <c r="C8" s="115" t="s">
        <v>254</v>
      </c>
      <c r="D8" s="115">
        <v>1603</v>
      </c>
      <c r="E8" s="115" t="s">
        <v>59</v>
      </c>
      <c r="F8" s="44" t="s">
        <v>61</v>
      </c>
      <c r="G8" s="116">
        <v>776</v>
      </c>
      <c r="H8" s="117">
        <f>G8+G9+G10</f>
        <v>2302</v>
      </c>
      <c r="I8" s="115" t="s">
        <v>249</v>
      </c>
      <c r="J8" s="129" t="s">
        <v>147</v>
      </c>
      <c r="K8" s="130">
        <v>1.39</v>
      </c>
      <c r="L8" s="131">
        <v>1.22</v>
      </c>
      <c r="M8" s="115" t="s">
        <v>253</v>
      </c>
    </row>
    <row r="9" s="27" customFormat="1" ht="12.75" spans="1:13">
      <c r="A9" s="114"/>
      <c r="B9" s="115"/>
      <c r="C9" s="115"/>
      <c r="D9" s="115"/>
      <c r="E9" s="115"/>
      <c r="F9" s="44" t="s">
        <v>63</v>
      </c>
      <c r="G9" s="116">
        <v>610</v>
      </c>
      <c r="H9" s="118"/>
      <c r="I9" s="115"/>
      <c r="J9" s="129"/>
      <c r="K9" s="130"/>
      <c r="L9" s="131"/>
      <c r="M9" s="115"/>
    </row>
    <row r="10" s="27" customFormat="1" ht="15" customHeight="1" spans="1:13">
      <c r="A10" s="114"/>
      <c r="B10" s="115"/>
      <c r="C10" s="115"/>
      <c r="D10" s="115"/>
      <c r="E10" s="115"/>
      <c r="F10" s="44" t="s">
        <v>65</v>
      </c>
      <c r="G10" s="116">
        <v>916</v>
      </c>
      <c r="H10" s="119"/>
      <c r="I10" s="115"/>
      <c r="J10" s="129"/>
      <c r="K10" s="130"/>
      <c r="L10" s="131"/>
      <c r="M10" s="115"/>
    </row>
    <row r="11" s="27" customFormat="1" ht="12.75" spans="1:13">
      <c r="A11" s="120" t="s">
        <v>19</v>
      </c>
      <c r="B11" s="115">
        <v>2176</v>
      </c>
      <c r="C11" s="115" t="s">
        <v>255</v>
      </c>
      <c r="D11" s="115">
        <v>1603</v>
      </c>
      <c r="E11" s="115" t="s">
        <v>59</v>
      </c>
      <c r="F11" s="44" t="s">
        <v>61</v>
      </c>
      <c r="G11" s="116">
        <v>1306</v>
      </c>
      <c r="H11" s="117">
        <f>G12+G13+G11</f>
        <v>1608</v>
      </c>
      <c r="I11" s="115" t="s">
        <v>249</v>
      </c>
      <c r="J11" s="129" t="s">
        <v>147</v>
      </c>
      <c r="K11" s="130">
        <v>1.39</v>
      </c>
      <c r="L11" s="131">
        <v>1.22</v>
      </c>
      <c r="M11" s="115" t="s">
        <v>253</v>
      </c>
    </row>
    <row r="12" s="27" customFormat="1" ht="12.75" spans="1:13">
      <c r="A12" s="120"/>
      <c r="B12" s="115"/>
      <c r="C12" s="115"/>
      <c r="D12" s="115"/>
      <c r="E12" s="115"/>
      <c r="F12" s="44" t="s">
        <v>63</v>
      </c>
      <c r="G12" s="116">
        <v>152</v>
      </c>
      <c r="H12" s="118"/>
      <c r="I12" s="115"/>
      <c r="J12" s="129"/>
      <c r="K12" s="130"/>
      <c r="L12" s="131"/>
      <c r="M12" s="115"/>
    </row>
    <row r="13" s="27" customFormat="1" ht="12.75" spans="1:13">
      <c r="A13" s="120"/>
      <c r="B13" s="115"/>
      <c r="C13" s="115"/>
      <c r="D13" s="115"/>
      <c r="E13" s="115"/>
      <c r="F13" s="44" t="s">
        <v>65</v>
      </c>
      <c r="G13" s="116">
        <v>150</v>
      </c>
      <c r="H13" s="119"/>
      <c r="I13" s="115"/>
      <c r="J13" s="129"/>
      <c r="K13" s="130"/>
      <c r="L13" s="131"/>
      <c r="M13" s="115"/>
    </row>
    <row r="14" s="27" customFormat="1" ht="12.75" spans="1:13">
      <c r="A14" s="114" t="s">
        <v>13</v>
      </c>
      <c r="B14" s="115">
        <v>2177</v>
      </c>
      <c r="C14" s="127">
        <v>302419</v>
      </c>
      <c r="D14" s="115">
        <v>1605</v>
      </c>
      <c r="E14" s="115" t="s">
        <v>68</v>
      </c>
      <c r="F14" s="44" t="s">
        <v>61</v>
      </c>
      <c r="G14" s="116">
        <v>721</v>
      </c>
      <c r="H14" s="117">
        <f>G14+G15+G16</f>
        <v>1745</v>
      </c>
      <c r="I14" s="115" t="s">
        <v>249</v>
      </c>
      <c r="J14" s="129" t="s">
        <v>147</v>
      </c>
      <c r="K14" s="130">
        <v>1.3</v>
      </c>
      <c r="L14" s="138">
        <v>1.13</v>
      </c>
      <c r="M14" s="115" t="s">
        <v>253</v>
      </c>
    </row>
    <row r="15" s="27" customFormat="1" ht="12.75" spans="1:13">
      <c r="A15" s="114"/>
      <c r="B15" s="115"/>
      <c r="C15" s="127"/>
      <c r="D15" s="115"/>
      <c r="E15" s="115"/>
      <c r="F15" s="44" t="s">
        <v>63</v>
      </c>
      <c r="G15" s="116">
        <v>392</v>
      </c>
      <c r="H15" s="118"/>
      <c r="I15" s="115"/>
      <c r="J15" s="129"/>
      <c r="K15" s="130"/>
      <c r="L15" s="115"/>
      <c r="M15" s="115"/>
    </row>
    <row r="16" s="27" customFormat="1" ht="12.75" spans="1:13">
      <c r="A16" s="114"/>
      <c r="B16" s="115"/>
      <c r="C16" s="127"/>
      <c r="D16" s="115"/>
      <c r="E16" s="115"/>
      <c r="F16" s="44" t="s">
        <v>65</v>
      </c>
      <c r="G16" s="116">
        <v>632</v>
      </c>
      <c r="H16" s="119"/>
      <c r="I16" s="115"/>
      <c r="J16" s="129"/>
      <c r="K16" s="130"/>
      <c r="L16" s="115"/>
      <c r="M16" s="115"/>
    </row>
    <row r="17" s="27" customFormat="1" ht="12.75" spans="1:13">
      <c r="A17" s="120" t="s">
        <v>19</v>
      </c>
      <c r="B17" s="115">
        <v>2178</v>
      </c>
      <c r="C17" s="115">
        <v>302473</v>
      </c>
      <c r="D17" s="115">
        <v>1605</v>
      </c>
      <c r="E17" s="115" t="s">
        <v>68</v>
      </c>
      <c r="F17" s="44" t="s">
        <v>61</v>
      </c>
      <c r="G17" s="116">
        <v>114</v>
      </c>
      <c r="H17" s="121">
        <f>G19+G18+G17</f>
        <v>264</v>
      </c>
      <c r="I17" s="115" t="s">
        <v>249</v>
      </c>
      <c r="J17" s="129" t="s">
        <v>147</v>
      </c>
      <c r="K17" s="130">
        <v>1.3</v>
      </c>
      <c r="L17" s="138">
        <v>1.13</v>
      </c>
      <c r="M17" s="115" t="s">
        <v>253</v>
      </c>
    </row>
    <row r="18" s="27" customFormat="1" ht="12.75" spans="1:13">
      <c r="A18" s="120"/>
      <c r="B18" s="115"/>
      <c r="C18" s="115"/>
      <c r="D18" s="115"/>
      <c r="E18" s="115"/>
      <c r="F18" s="44" t="s">
        <v>63</v>
      </c>
      <c r="G18" s="116">
        <v>50</v>
      </c>
      <c r="H18" s="123"/>
      <c r="I18" s="115"/>
      <c r="J18" s="129"/>
      <c r="K18" s="130"/>
      <c r="L18" s="115"/>
      <c r="M18" s="115"/>
    </row>
    <row r="19" s="27" customFormat="1" ht="12.75" spans="1:13">
      <c r="A19" s="120"/>
      <c r="B19" s="115"/>
      <c r="C19" s="115"/>
      <c r="D19" s="115"/>
      <c r="E19" s="115"/>
      <c r="F19" s="44" t="s">
        <v>65</v>
      </c>
      <c r="G19" s="116">
        <v>100</v>
      </c>
      <c r="H19" s="125"/>
      <c r="I19" s="115"/>
      <c r="J19" s="129"/>
      <c r="K19" s="130"/>
      <c r="L19" s="115"/>
      <c r="M19" s="115"/>
    </row>
    <row r="20" spans="7:8">
      <c r="G20" s="128" t="s">
        <v>248</v>
      </c>
      <c r="H20" s="128">
        <f>SUM(H2:H19)</f>
        <v>8809</v>
      </c>
    </row>
  </sheetData>
  <mergeCells count="66">
    <mergeCell ref="A2:A4"/>
    <mergeCell ref="A5:A7"/>
    <mergeCell ref="A8:A10"/>
    <mergeCell ref="A11:A13"/>
    <mergeCell ref="A14:A16"/>
    <mergeCell ref="A17:A19"/>
    <mergeCell ref="B2:B4"/>
    <mergeCell ref="B5:B7"/>
    <mergeCell ref="B8:B10"/>
    <mergeCell ref="B11:B13"/>
    <mergeCell ref="B14:B16"/>
    <mergeCell ref="B17:B19"/>
    <mergeCell ref="C2:C4"/>
    <mergeCell ref="C5:C7"/>
    <mergeCell ref="C8:C10"/>
    <mergeCell ref="C11:C13"/>
    <mergeCell ref="C14:C16"/>
    <mergeCell ref="C17:C19"/>
    <mergeCell ref="D2:D4"/>
    <mergeCell ref="D5:D7"/>
    <mergeCell ref="D8:D10"/>
    <mergeCell ref="D11:D13"/>
    <mergeCell ref="D14:D16"/>
    <mergeCell ref="D17:D19"/>
    <mergeCell ref="E2:E4"/>
    <mergeCell ref="E5:E7"/>
    <mergeCell ref="E8:E10"/>
    <mergeCell ref="E11:E13"/>
    <mergeCell ref="E14:E16"/>
    <mergeCell ref="E17:E19"/>
    <mergeCell ref="H2:H4"/>
    <mergeCell ref="H5:H7"/>
    <mergeCell ref="H8:H10"/>
    <mergeCell ref="H11:H13"/>
    <mergeCell ref="H14:H16"/>
    <mergeCell ref="H17:H19"/>
    <mergeCell ref="I2:I4"/>
    <mergeCell ref="I5:I7"/>
    <mergeCell ref="I8:I10"/>
    <mergeCell ref="I11:I13"/>
    <mergeCell ref="I14:I16"/>
    <mergeCell ref="I17:I19"/>
    <mergeCell ref="J2:J4"/>
    <mergeCell ref="J5:J7"/>
    <mergeCell ref="J8:J10"/>
    <mergeCell ref="J11:J13"/>
    <mergeCell ref="J14:J16"/>
    <mergeCell ref="J17:J19"/>
    <mergeCell ref="K2:K4"/>
    <mergeCell ref="K5:K7"/>
    <mergeCell ref="K8:K10"/>
    <mergeCell ref="K11:K13"/>
    <mergeCell ref="K14:K16"/>
    <mergeCell ref="K17:K19"/>
    <mergeCell ref="L2:L4"/>
    <mergeCell ref="L5:L7"/>
    <mergeCell ref="L8:L10"/>
    <mergeCell ref="L11:L13"/>
    <mergeCell ref="L14:L16"/>
    <mergeCell ref="L17:L19"/>
    <mergeCell ref="M2:M4"/>
    <mergeCell ref="M5:M7"/>
    <mergeCell ref="M8:M10"/>
    <mergeCell ref="M11:M13"/>
    <mergeCell ref="M14:M16"/>
    <mergeCell ref="M17:M19"/>
  </mergeCells>
  <hyperlinks>
    <hyperlink ref="A5" r:id="rId1" display="HOTLINE-S@H" tooltip="mailto:HOTLINE-S@H"/>
    <hyperlink ref="A17" r:id="rId1" display="HOTLINE-S@H" tooltip="mailto:HOTLINE-S@H"/>
    <hyperlink ref="A11" r:id="rId1" display="HOTLINE-S@H" tooltip="mailto:HOTLINE-S@H"/>
  </hyperlinks>
  <pageMargins left="0.118055555555556" right="0.118055555555556" top="1" bottom="1" header="0.511805555555556" footer="0.511805555555556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6"/>
  <sheetViews>
    <sheetView topLeftCell="A16" workbookViewId="0">
      <selection activeCell="J18" sqref="J18"/>
    </sheetView>
  </sheetViews>
  <sheetFormatPr defaultColWidth="9" defaultRowHeight="13.5"/>
  <cols>
    <col min="1" max="1" width="13.425" style="1" customWidth="1"/>
    <col min="2" max="2" width="8.425" style="78" customWidth="1"/>
    <col min="3" max="3" width="8.56666666666667" style="1" customWidth="1"/>
    <col min="4" max="4" width="9.14166666666667" style="1"/>
    <col min="5" max="5" width="32.1416666666667" style="1" customWidth="1"/>
    <col min="6" max="6" width="20" style="1" customWidth="1"/>
    <col min="7" max="8" width="9.14166666666667" style="1"/>
    <col min="9" max="9" width="27.1416666666667" style="1" customWidth="1"/>
    <col min="10" max="10" width="10.425" style="1" customWidth="1"/>
    <col min="11" max="12" width="8.56666666666667" style="1" customWidth="1"/>
    <col min="13" max="13" width="9.14166666666667" style="1"/>
  </cols>
  <sheetData>
    <row r="1" s="76" customFormat="1" ht="17.25" customHeight="1" spans="1:13">
      <c r="A1" s="19" t="s">
        <v>0</v>
      </c>
      <c r="B1" s="19" t="s">
        <v>146</v>
      </c>
      <c r="C1" s="19" t="s">
        <v>1</v>
      </c>
      <c r="D1" s="19" t="s">
        <v>2</v>
      </c>
      <c r="E1" s="19" t="s">
        <v>3</v>
      </c>
      <c r="F1" s="19" t="s">
        <v>77</v>
      </c>
      <c r="G1" s="20" t="s">
        <v>56</v>
      </c>
      <c r="H1" s="19" t="s">
        <v>248</v>
      </c>
      <c r="I1" s="19" t="s">
        <v>6</v>
      </c>
      <c r="J1" s="19" t="s">
        <v>7</v>
      </c>
      <c r="K1" s="19" t="s">
        <v>78</v>
      </c>
      <c r="L1" s="19" t="s">
        <v>9</v>
      </c>
      <c r="M1" s="19" t="s">
        <v>10</v>
      </c>
    </row>
    <row r="2" s="77" customFormat="1" ht="17.25" customHeight="1" spans="1:14">
      <c r="A2" s="79" t="s">
        <v>13</v>
      </c>
      <c r="B2" s="80">
        <v>2182</v>
      </c>
      <c r="C2" s="81">
        <v>303674</v>
      </c>
      <c r="D2" s="81">
        <v>6477</v>
      </c>
      <c r="E2" s="81" t="s">
        <v>256</v>
      </c>
      <c r="F2" s="81" t="s">
        <v>257</v>
      </c>
      <c r="G2" s="82">
        <v>1813</v>
      </c>
      <c r="H2" s="80">
        <v>5188</v>
      </c>
      <c r="I2" s="81" t="s">
        <v>82</v>
      </c>
      <c r="J2" s="81" t="s">
        <v>258</v>
      </c>
      <c r="K2" s="81" t="s">
        <v>259</v>
      </c>
      <c r="L2" s="81" t="s">
        <v>157</v>
      </c>
      <c r="M2" s="84" t="s">
        <v>260</v>
      </c>
      <c r="N2" s="106"/>
    </row>
    <row r="3" s="77" customFormat="1" ht="17.25" customHeight="1" spans="1:14">
      <c r="A3" s="79" t="s">
        <v>13</v>
      </c>
      <c r="B3" s="80">
        <v>2183</v>
      </c>
      <c r="C3" s="81">
        <v>303683</v>
      </c>
      <c r="D3" s="81">
        <v>6477</v>
      </c>
      <c r="E3" s="81" t="s">
        <v>256</v>
      </c>
      <c r="F3" s="81" t="s">
        <v>257</v>
      </c>
      <c r="G3" s="82">
        <v>1777</v>
      </c>
      <c r="H3" s="80"/>
      <c r="I3" s="81" t="s">
        <v>82</v>
      </c>
      <c r="J3" s="81" t="s">
        <v>261</v>
      </c>
      <c r="K3" s="81" t="s">
        <v>259</v>
      </c>
      <c r="L3" s="81" t="s">
        <v>157</v>
      </c>
      <c r="M3" s="84" t="s">
        <v>260</v>
      </c>
      <c r="N3" s="106"/>
    </row>
    <row r="4" s="77" customFormat="1" ht="17.25" customHeight="1" spans="1:14">
      <c r="A4" s="79" t="s">
        <v>19</v>
      </c>
      <c r="B4" s="80">
        <v>2198</v>
      </c>
      <c r="C4" s="81">
        <v>303692</v>
      </c>
      <c r="D4" s="81">
        <v>6477</v>
      </c>
      <c r="E4" s="81" t="s">
        <v>256</v>
      </c>
      <c r="F4" s="81" t="s">
        <v>257</v>
      </c>
      <c r="G4" s="82">
        <v>1598</v>
      </c>
      <c r="H4" s="80"/>
      <c r="I4" s="81" t="s">
        <v>82</v>
      </c>
      <c r="J4" s="81" t="s">
        <v>261</v>
      </c>
      <c r="K4" s="81" t="s">
        <v>259</v>
      </c>
      <c r="L4" s="81" t="s">
        <v>157</v>
      </c>
      <c r="M4" s="84" t="s">
        <v>260</v>
      </c>
      <c r="N4" s="106"/>
    </row>
    <row r="5" s="77" customFormat="1" ht="17.25" customHeight="1" spans="1:14">
      <c r="A5" s="83" t="s">
        <v>13</v>
      </c>
      <c r="B5" s="84">
        <v>2212</v>
      </c>
      <c r="C5" s="84">
        <v>304013</v>
      </c>
      <c r="D5" s="84">
        <v>6488</v>
      </c>
      <c r="E5" s="84" t="s">
        <v>262</v>
      </c>
      <c r="F5" s="84" t="s">
        <v>263</v>
      </c>
      <c r="G5" s="85">
        <v>1274</v>
      </c>
      <c r="H5" s="84">
        <v>3509</v>
      </c>
      <c r="I5" s="81" t="s">
        <v>82</v>
      </c>
      <c r="J5" s="84" t="s">
        <v>258</v>
      </c>
      <c r="K5" s="84" t="s">
        <v>264</v>
      </c>
      <c r="L5" s="81" t="s">
        <v>265</v>
      </c>
      <c r="M5" s="84" t="s">
        <v>260</v>
      </c>
      <c r="N5" s="106"/>
    </row>
    <row r="6" s="77" customFormat="1" ht="17.25" customHeight="1" spans="1:14">
      <c r="A6" s="83" t="s">
        <v>13</v>
      </c>
      <c r="B6" s="84">
        <v>2213</v>
      </c>
      <c r="C6" s="84">
        <v>304022</v>
      </c>
      <c r="D6" s="84">
        <v>6488</v>
      </c>
      <c r="E6" s="84" t="s">
        <v>262</v>
      </c>
      <c r="F6" s="84" t="s">
        <v>263</v>
      </c>
      <c r="G6" s="85">
        <v>1602</v>
      </c>
      <c r="H6" s="84"/>
      <c r="I6" s="81" t="s">
        <v>82</v>
      </c>
      <c r="J6" s="84" t="s">
        <v>261</v>
      </c>
      <c r="K6" s="84" t="s">
        <v>264</v>
      </c>
      <c r="L6" s="81" t="s">
        <v>265</v>
      </c>
      <c r="M6" s="84" t="s">
        <v>260</v>
      </c>
      <c r="N6" s="106"/>
    </row>
    <row r="7" s="77" customFormat="1" ht="17.25" customHeight="1" spans="1:14">
      <c r="A7" s="86" t="s">
        <v>19</v>
      </c>
      <c r="B7" s="84">
        <v>2226</v>
      </c>
      <c r="C7" s="84">
        <v>304031</v>
      </c>
      <c r="D7" s="84">
        <v>6488</v>
      </c>
      <c r="E7" s="84" t="s">
        <v>262</v>
      </c>
      <c r="F7" s="84" t="s">
        <v>263</v>
      </c>
      <c r="G7" s="84">
        <v>633</v>
      </c>
      <c r="H7" s="84"/>
      <c r="I7" s="81" t="s">
        <v>82</v>
      </c>
      <c r="J7" s="84" t="s">
        <v>261</v>
      </c>
      <c r="K7" s="84" t="s">
        <v>264</v>
      </c>
      <c r="L7" s="81" t="s">
        <v>265</v>
      </c>
      <c r="M7" s="84" t="s">
        <v>260</v>
      </c>
      <c r="N7" s="106"/>
    </row>
    <row r="8" s="77" customFormat="1" ht="14.25" spans="1:14">
      <c r="A8" s="86"/>
      <c r="B8" s="84"/>
      <c r="C8" s="84"/>
      <c r="D8" s="84"/>
      <c r="E8" s="84"/>
      <c r="F8" s="84"/>
      <c r="G8" s="84"/>
      <c r="H8" s="87">
        <v>8697</v>
      </c>
      <c r="I8" s="81"/>
      <c r="J8" s="84"/>
      <c r="K8" s="84"/>
      <c r="L8" s="81"/>
      <c r="M8" s="84"/>
      <c r="N8" s="106"/>
    </row>
    <row r="9" s="77" customFormat="1" ht="18.75" customHeight="1" spans="1:14">
      <c r="A9" s="83" t="s">
        <v>13</v>
      </c>
      <c r="B9" s="80">
        <v>2184</v>
      </c>
      <c r="C9" s="81">
        <v>303701</v>
      </c>
      <c r="D9" s="81">
        <v>6478</v>
      </c>
      <c r="E9" s="81" t="s">
        <v>266</v>
      </c>
      <c r="F9" s="81" t="s">
        <v>165</v>
      </c>
      <c r="G9" s="82">
        <v>1372</v>
      </c>
      <c r="H9" s="81">
        <v>3944</v>
      </c>
      <c r="I9" s="81" t="s">
        <v>82</v>
      </c>
      <c r="J9" s="81" t="s">
        <v>258</v>
      </c>
      <c r="K9" s="81" t="s">
        <v>267</v>
      </c>
      <c r="L9" s="81" t="s">
        <v>268</v>
      </c>
      <c r="M9" s="84" t="s">
        <v>260</v>
      </c>
      <c r="N9" s="106"/>
    </row>
    <row r="10" s="77" customFormat="1" ht="18.75" customHeight="1" spans="1:14">
      <c r="A10" s="83" t="s">
        <v>13</v>
      </c>
      <c r="B10" s="80">
        <v>2185</v>
      </c>
      <c r="C10" s="81">
        <v>303710</v>
      </c>
      <c r="D10" s="81">
        <v>6478</v>
      </c>
      <c r="E10" s="81" t="s">
        <v>266</v>
      </c>
      <c r="F10" s="81" t="s">
        <v>165</v>
      </c>
      <c r="G10" s="82">
        <v>1358</v>
      </c>
      <c r="H10" s="81"/>
      <c r="I10" s="81" t="s">
        <v>82</v>
      </c>
      <c r="J10" s="81" t="s">
        <v>261</v>
      </c>
      <c r="K10" s="81" t="s">
        <v>267</v>
      </c>
      <c r="L10" s="81" t="s">
        <v>268</v>
      </c>
      <c r="M10" s="84" t="s">
        <v>260</v>
      </c>
      <c r="N10" s="106"/>
    </row>
    <row r="11" s="77" customFormat="1" ht="18.75" customHeight="1" spans="1:14">
      <c r="A11" s="86" t="s">
        <v>19</v>
      </c>
      <c r="B11" s="80">
        <v>2199</v>
      </c>
      <c r="C11" s="81">
        <v>303720</v>
      </c>
      <c r="D11" s="81">
        <v>6478</v>
      </c>
      <c r="E11" s="81" t="s">
        <v>266</v>
      </c>
      <c r="F11" s="81" t="s">
        <v>165</v>
      </c>
      <c r="G11" s="82">
        <v>1214</v>
      </c>
      <c r="H11" s="81"/>
      <c r="I11" s="81" t="s">
        <v>82</v>
      </c>
      <c r="J11" s="81" t="s">
        <v>261</v>
      </c>
      <c r="K11" s="81" t="s">
        <v>267</v>
      </c>
      <c r="L11" s="81" t="s">
        <v>268</v>
      </c>
      <c r="M11" s="84" t="s">
        <v>260</v>
      </c>
      <c r="N11" s="106"/>
    </row>
    <row r="12" s="77" customFormat="1" ht="18.75" customHeight="1" spans="1:14">
      <c r="A12" s="83" t="s">
        <v>13</v>
      </c>
      <c r="B12" s="80">
        <v>2196</v>
      </c>
      <c r="C12" s="88">
        <v>303885</v>
      </c>
      <c r="D12" s="88">
        <v>6484</v>
      </c>
      <c r="E12" s="88" t="s">
        <v>269</v>
      </c>
      <c r="F12" s="88" t="s">
        <v>165</v>
      </c>
      <c r="G12" s="89">
        <v>1368</v>
      </c>
      <c r="H12" s="88">
        <v>2847</v>
      </c>
      <c r="I12" s="81" t="s">
        <v>82</v>
      </c>
      <c r="J12" s="88" t="s">
        <v>258</v>
      </c>
      <c r="K12" s="88" t="s">
        <v>270</v>
      </c>
      <c r="L12" s="81" t="s">
        <v>271</v>
      </c>
      <c r="M12" s="84" t="s">
        <v>260</v>
      </c>
      <c r="N12" s="106"/>
    </row>
    <row r="13" s="77" customFormat="1" ht="18.75" customHeight="1" spans="1:14">
      <c r="A13" s="83" t="s">
        <v>13</v>
      </c>
      <c r="B13" s="80">
        <v>2197</v>
      </c>
      <c r="C13" s="88">
        <v>303894</v>
      </c>
      <c r="D13" s="88">
        <v>6484</v>
      </c>
      <c r="E13" s="88" t="s">
        <v>269</v>
      </c>
      <c r="F13" s="88" t="s">
        <v>165</v>
      </c>
      <c r="G13" s="88">
        <v>602</v>
      </c>
      <c r="H13" s="88"/>
      <c r="I13" s="81" t="s">
        <v>82</v>
      </c>
      <c r="J13" s="88" t="s">
        <v>261</v>
      </c>
      <c r="K13" s="88" t="s">
        <v>270</v>
      </c>
      <c r="L13" s="81" t="s">
        <v>271</v>
      </c>
      <c r="M13" s="84" t="s">
        <v>260</v>
      </c>
      <c r="N13" s="106"/>
    </row>
    <row r="14" s="77" customFormat="1" ht="18.75" customHeight="1" spans="1:14">
      <c r="A14" s="86" t="s">
        <v>19</v>
      </c>
      <c r="B14" s="80">
        <v>2205</v>
      </c>
      <c r="C14" s="88">
        <v>303903</v>
      </c>
      <c r="D14" s="88">
        <v>6484</v>
      </c>
      <c r="E14" s="88" t="s">
        <v>269</v>
      </c>
      <c r="F14" s="88" t="s">
        <v>165</v>
      </c>
      <c r="G14" s="88">
        <v>877</v>
      </c>
      <c r="H14" s="88"/>
      <c r="I14" s="81" t="s">
        <v>82</v>
      </c>
      <c r="J14" s="88" t="s">
        <v>261</v>
      </c>
      <c r="K14" s="88" t="s">
        <v>270</v>
      </c>
      <c r="L14" s="81" t="s">
        <v>271</v>
      </c>
      <c r="M14" s="84" t="s">
        <v>260</v>
      </c>
      <c r="N14" s="106"/>
    </row>
    <row r="15" s="77" customFormat="1" ht="14.25" spans="1:14">
      <c r="A15" s="86"/>
      <c r="B15" s="80"/>
      <c r="C15" s="88"/>
      <c r="D15" s="88"/>
      <c r="E15" s="88"/>
      <c r="F15" s="88"/>
      <c r="G15" s="88"/>
      <c r="H15" s="90">
        <v>6791</v>
      </c>
      <c r="I15" s="81"/>
      <c r="J15" s="88"/>
      <c r="K15" s="88"/>
      <c r="L15" s="81"/>
      <c r="M15" s="84"/>
      <c r="N15" s="106"/>
    </row>
    <row r="16" s="77" customFormat="1" ht="17.25" customHeight="1" spans="1:14">
      <c r="A16" s="83" t="s">
        <v>13</v>
      </c>
      <c r="B16" s="80">
        <v>2186</v>
      </c>
      <c r="C16" s="88">
        <v>303739</v>
      </c>
      <c r="D16" s="88">
        <v>6479</v>
      </c>
      <c r="E16" s="88" t="s">
        <v>272</v>
      </c>
      <c r="F16" s="88" t="s">
        <v>273</v>
      </c>
      <c r="G16" s="88">
        <v>882</v>
      </c>
      <c r="H16" s="88">
        <v>2519</v>
      </c>
      <c r="I16" s="81" t="s">
        <v>82</v>
      </c>
      <c r="J16" s="88" t="s">
        <v>258</v>
      </c>
      <c r="K16" s="88" t="s">
        <v>259</v>
      </c>
      <c r="L16" s="81" t="s">
        <v>157</v>
      </c>
      <c r="M16" s="84" t="s">
        <v>260</v>
      </c>
      <c r="N16" s="106"/>
    </row>
    <row r="17" s="77" customFormat="1" ht="17.25" customHeight="1" spans="1:14">
      <c r="A17" s="83" t="s">
        <v>13</v>
      </c>
      <c r="B17" s="80">
        <v>2187</v>
      </c>
      <c r="C17" s="88">
        <v>303748</v>
      </c>
      <c r="D17" s="88">
        <v>6479</v>
      </c>
      <c r="E17" s="88" t="s">
        <v>272</v>
      </c>
      <c r="F17" s="88" t="s">
        <v>273</v>
      </c>
      <c r="G17" s="88">
        <v>861</v>
      </c>
      <c r="H17" s="88"/>
      <c r="I17" s="81" t="s">
        <v>82</v>
      </c>
      <c r="J17" s="88" t="s">
        <v>261</v>
      </c>
      <c r="K17" s="88" t="s">
        <v>259</v>
      </c>
      <c r="L17" s="81" t="s">
        <v>157</v>
      </c>
      <c r="M17" s="84" t="s">
        <v>260</v>
      </c>
      <c r="N17" s="106"/>
    </row>
    <row r="18" s="77" customFormat="1" ht="17.25" customHeight="1" spans="1:14">
      <c r="A18" s="86" t="s">
        <v>19</v>
      </c>
      <c r="B18" s="80">
        <v>2200</v>
      </c>
      <c r="C18" s="88">
        <v>303757</v>
      </c>
      <c r="D18" s="88">
        <v>6479</v>
      </c>
      <c r="E18" s="88" t="s">
        <v>272</v>
      </c>
      <c r="F18" s="88" t="s">
        <v>273</v>
      </c>
      <c r="G18" s="88">
        <v>776</v>
      </c>
      <c r="H18" s="88"/>
      <c r="I18" s="81" t="s">
        <v>82</v>
      </c>
      <c r="J18" s="88" t="s">
        <v>261</v>
      </c>
      <c r="K18" s="88" t="s">
        <v>259</v>
      </c>
      <c r="L18" s="81" t="s">
        <v>157</v>
      </c>
      <c r="M18" s="84" t="s">
        <v>260</v>
      </c>
      <c r="N18" s="106"/>
    </row>
    <row r="19" s="77" customFormat="1" ht="17.25" customHeight="1" spans="1:14">
      <c r="A19" s="83" t="s">
        <v>13</v>
      </c>
      <c r="B19" s="80">
        <v>2235</v>
      </c>
      <c r="C19" s="91">
        <v>303912</v>
      </c>
      <c r="D19" s="91">
        <v>6485</v>
      </c>
      <c r="E19" s="91" t="s">
        <v>274</v>
      </c>
      <c r="F19" s="91" t="s">
        <v>273</v>
      </c>
      <c r="G19" s="92">
        <v>1260</v>
      </c>
      <c r="H19" s="88">
        <v>2596</v>
      </c>
      <c r="I19" s="81" t="s">
        <v>82</v>
      </c>
      <c r="J19" s="96" t="s">
        <v>275</v>
      </c>
      <c r="K19" s="88" t="s">
        <v>161</v>
      </c>
      <c r="L19" s="81" t="s">
        <v>162</v>
      </c>
      <c r="M19" s="84" t="s">
        <v>260</v>
      </c>
      <c r="N19" s="106"/>
    </row>
    <row r="20" s="77" customFormat="1" ht="17.25" customHeight="1" spans="1:14">
      <c r="A20" s="83" t="s">
        <v>13</v>
      </c>
      <c r="B20" s="80">
        <v>2208</v>
      </c>
      <c r="C20" s="91">
        <v>303921</v>
      </c>
      <c r="D20" s="91">
        <v>6485</v>
      </c>
      <c r="E20" s="91" t="s">
        <v>274</v>
      </c>
      <c r="F20" s="91" t="s">
        <v>273</v>
      </c>
      <c r="G20" s="91">
        <v>536</v>
      </c>
      <c r="H20" s="88"/>
      <c r="I20" s="81" t="s">
        <v>82</v>
      </c>
      <c r="J20" s="96" t="s">
        <v>261</v>
      </c>
      <c r="K20" s="88" t="s">
        <v>161</v>
      </c>
      <c r="L20" s="81" t="s">
        <v>162</v>
      </c>
      <c r="M20" s="84" t="s">
        <v>260</v>
      </c>
      <c r="N20" s="106"/>
    </row>
    <row r="21" s="77" customFormat="1" ht="17.25" customHeight="1" spans="1:14">
      <c r="A21" s="86" t="s">
        <v>19</v>
      </c>
      <c r="B21" s="80">
        <v>2223</v>
      </c>
      <c r="C21" s="91">
        <v>303930</v>
      </c>
      <c r="D21" s="91">
        <v>6485</v>
      </c>
      <c r="E21" s="91" t="s">
        <v>274</v>
      </c>
      <c r="F21" s="91" t="s">
        <v>273</v>
      </c>
      <c r="G21" s="91">
        <v>800</v>
      </c>
      <c r="H21" s="88"/>
      <c r="I21" s="81" t="s">
        <v>82</v>
      </c>
      <c r="J21" s="96" t="s">
        <v>261</v>
      </c>
      <c r="K21" s="88" t="s">
        <v>161</v>
      </c>
      <c r="L21" s="81" t="s">
        <v>162</v>
      </c>
      <c r="M21" s="84" t="s">
        <v>260</v>
      </c>
      <c r="N21" s="106"/>
    </row>
    <row r="22" ht="14.25" spans="1:14">
      <c r="A22" s="93"/>
      <c r="B22" s="94"/>
      <c r="C22" s="95"/>
      <c r="D22" s="95"/>
      <c r="E22" s="95"/>
      <c r="F22" s="95"/>
      <c r="G22" s="95"/>
      <c r="H22" s="90">
        <v>5115</v>
      </c>
      <c r="I22" s="107"/>
      <c r="J22" s="95"/>
      <c r="K22" s="95"/>
      <c r="L22" s="107"/>
      <c r="M22" s="108"/>
      <c r="N22" s="53"/>
    </row>
    <row r="23" s="77" customFormat="1" ht="19.5" customHeight="1" spans="1:14">
      <c r="A23" s="83" t="s">
        <v>13</v>
      </c>
      <c r="B23" s="80">
        <v>2214</v>
      </c>
      <c r="C23" s="96">
        <v>304040</v>
      </c>
      <c r="D23" s="96">
        <v>6489</v>
      </c>
      <c r="E23" s="96" t="s">
        <v>276</v>
      </c>
      <c r="F23" s="96" t="s">
        <v>263</v>
      </c>
      <c r="G23" s="97">
        <v>2196</v>
      </c>
      <c r="H23" s="96">
        <v>3879</v>
      </c>
      <c r="I23" s="81" t="s">
        <v>82</v>
      </c>
      <c r="J23" s="96" t="s">
        <v>275</v>
      </c>
      <c r="K23" s="96" t="s">
        <v>277</v>
      </c>
      <c r="L23" s="81" t="s">
        <v>278</v>
      </c>
      <c r="M23" s="84" t="s">
        <v>260</v>
      </c>
      <c r="N23" s="106"/>
    </row>
    <row r="24" s="77" customFormat="1" ht="19.5" customHeight="1" spans="1:14">
      <c r="A24" s="83" t="s">
        <v>13</v>
      </c>
      <c r="B24" s="80">
        <v>2215</v>
      </c>
      <c r="C24" s="96">
        <v>304050</v>
      </c>
      <c r="D24" s="96">
        <v>6489</v>
      </c>
      <c r="E24" s="96" t="s">
        <v>276</v>
      </c>
      <c r="F24" s="96" t="s">
        <v>263</v>
      </c>
      <c r="G24" s="96">
        <v>927</v>
      </c>
      <c r="H24" s="96"/>
      <c r="I24" s="81" t="s">
        <v>82</v>
      </c>
      <c r="J24" s="96" t="s">
        <v>261</v>
      </c>
      <c r="K24" s="96" t="s">
        <v>277</v>
      </c>
      <c r="L24" s="81" t="s">
        <v>278</v>
      </c>
      <c r="M24" s="84" t="s">
        <v>260</v>
      </c>
      <c r="N24" s="106"/>
    </row>
    <row r="25" s="77" customFormat="1" ht="19.5" customHeight="1" spans="1:14">
      <c r="A25" s="86" t="s">
        <v>19</v>
      </c>
      <c r="B25" s="80">
        <v>2227</v>
      </c>
      <c r="C25" s="96">
        <v>304069</v>
      </c>
      <c r="D25" s="96">
        <v>6489</v>
      </c>
      <c r="E25" s="96" t="s">
        <v>276</v>
      </c>
      <c r="F25" s="96" t="s">
        <v>263</v>
      </c>
      <c r="G25" s="96">
        <v>756</v>
      </c>
      <c r="H25" s="96"/>
      <c r="I25" s="81" t="s">
        <v>82</v>
      </c>
      <c r="J25" s="96" t="s">
        <v>261</v>
      </c>
      <c r="K25" s="96" t="s">
        <v>277</v>
      </c>
      <c r="L25" s="81" t="s">
        <v>278</v>
      </c>
      <c r="M25" s="84" t="s">
        <v>260</v>
      </c>
      <c r="N25" s="106"/>
    </row>
    <row r="26" s="77" customFormat="1" ht="19.5" customHeight="1" spans="1:14">
      <c r="A26" s="83" t="s">
        <v>13</v>
      </c>
      <c r="B26" s="80">
        <v>2194</v>
      </c>
      <c r="C26" s="91">
        <v>303858</v>
      </c>
      <c r="D26" s="91">
        <v>6483</v>
      </c>
      <c r="E26" s="91" t="s">
        <v>25</v>
      </c>
      <c r="F26" s="91" t="s">
        <v>263</v>
      </c>
      <c r="G26" s="91">
        <v>637</v>
      </c>
      <c r="H26" s="96">
        <v>1891</v>
      </c>
      <c r="I26" s="81" t="s">
        <v>82</v>
      </c>
      <c r="J26" s="88" t="s">
        <v>258</v>
      </c>
      <c r="K26" s="88" t="s">
        <v>259</v>
      </c>
      <c r="L26" s="81" t="s">
        <v>271</v>
      </c>
      <c r="M26" s="84" t="s">
        <v>260</v>
      </c>
      <c r="N26" s="106"/>
    </row>
    <row r="27" s="77" customFormat="1" ht="19.5" customHeight="1" spans="1:14">
      <c r="A27" s="83" t="s">
        <v>13</v>
      </c>
      <c r="B27" s="80">
        <v>2195</v>
      </c>
      <c r="C27" s="91">
        <v>303867</v>
      </c>
      <c r="D27" s="91">
        <v>6483</v>
      </c>
      <c r="E27" s="91" t="s">
        <v>25</v>
      </c>
      <c r="F27" s="91" t="s">
        <v>263</v>
      </c>
      <c r="G27" s="91">
        <v>670</v>
      </c>
      <c r="H27" s="96"/>
      <c r="I27" s="81" t="s">
        <v>82</v>
      </c>
      <c r="J27" s="88" t="s">
        <v>261</v>
      </c>
      <c r="K27" s="88" t="s">
        <v>259</v>
      </c>
      <c r="L27" s="81" t="s">
        <v>271</v>
      </c>
      <c r="M27" s="84" t="s">
        <v>260</v>
      </c>
      <c r="N27" s="106"/>
    </row>
    <row r="28" s="77" customFormat="1" ht="19.5" customHeight="1" spans="1:14">
      <c r="A28" s="86" t="s">
        <v>19</v>
      </c>
      <c r="B28" s="80">
        <v>2204</v>
      </c>
      <c r="C28" s="91">
        <v>303876</v>
      </c>
      <c r="D28" s="91">
        <v>6483</v>
      </c>
      <c r="E28" s="91" t="s">
        <v>25</v>
      </c>
      <c r="F28" s="91" t="s">
        <v>263</v>
      </c>
      <c r="G28" s="91">
        <v>584</v>
      </c>
      <c r="H28" s="96"/>
      <c r="I28" s="81" t="s">
        <v>82</v>
      </c>
      <c r="J28" s="88" t="s">
        <v>261</v>
      </c>
      <c r="K28" s="88" t="s">
        <v>259</v>
      </c>
      <c r="L28" s="81" t="s">
        <v>271</v>
      </c>
      <c r="M28" s="84" t="s">
        <v>260</v>
      </c>
      <c r="N28" s="106"/>
    </row>
    <row r="29" s="77" customFormat="1" ht="19.5" customHeight="1" spans="1:14">
      <c r="A29" s="83" t="s">
        <v>13</v>
      </c>
      <c r="B29" s="80">
        <v>2236</v>
      </c>
      <c r="C29" s="91">
        <v>303940</v>
      </c>
      <c r="D29" s="91">
        <v>6486</v>
      </c>
      <c r="E29" s="91" t="s">
        <v>279</v>
      </c>
      <c r="F29" s="91" t="s">
        <v>263</v>
      </c>
      <c r="G29" s="91">
        <v>539</v>
      </c>
      <c r="H29" s="91">
        <v>1593</v>
      </c>
      <c r="I29" s="81" t="s">
        <v>82</v>
      </c>
      <c r="J29" s="91" t="s">
        <v>258</v>
      </c>
      <c r="K29" s="91" t="s">
        <v>280</v>
      </c>
      <c r="L29" s="81" t="s">
        <v>281</v>
      </c>
      <c r="M29" s="84" t="s">
        <v>260</v>
      </c>
      <c r="N29" s="106"/>
    </row>
    <row r="30" s="77" customFormat="1" ht="19.5" customHeight="1" spans="1:14">
      <c r="A30" s="83" t="s">
        <v>13</v>
      </c>
      <c r="B30" s="80">
        <v>2209</v>
      </c>
      <c r="C30" s="91">
        <v>303959</v>
      </c>
      <c r="D30" s="91">
        <v>6486</v>
      </c>
      <c r="E30" s="91" t="s">
        <v>279</v>
      </c>
      <c r="F30" s="91" t="s">
        <v>263</v>
      </c>
      <c r="G30" s="91">
        <v>770</v>
      </c>
      <c r="H30" s="91"/>
      <c r="I30" s="81" t="s">
        <v>82</v>
      </c>
      <c r="J30" s="91" t="s">
        <v>261</v>
      </c>
      <c r="K30" s="91" t="s">
        <v>280</v>
      </c>
      <c r="L30" s="81" t="s">
        <v>281</v>
      </c>
      <c r="M30" s="84" t="s">
        <v>260</v>
      </c>
      <c r="N30" s="106"/>
    </row>
    <row r="31" s="77" customFormat="1" ht="19.5" customHeight="1" spans="1:14">
      <c r="A31" s="86" t="s">
        <v>19</v>
      </c>
      <c r="B31" s="80">
        <v>2237</v>
      </c>
      <c r="C31" s="91">
        <v>303968</v>
      </c>
      <c r="D31" s="91">
        <v>6486</v>
      </c>
      <c r="E31" s="91" t="s">
        <v>279</v>
      </c>
      <c r="F31" s="91" t="s">
        <v>263</v>
      </c>
      <c r="G31" s="91">
        <v>284</v>
      </c>
      <c r="H31" s="91"/>
      <c r="I31" s="81" t="s">
        <v>82</v>
      </c>
      <c r="J31" s="91" t="s">
        <v>261</v>
      </c>
      <c r="K31" s="91" t="s">
        <v>280</v>
      </c>
      <c r="L31" s="81" t="s">
        <v>281</v>
      </c>
      <c r="M31" s="84" t="s">
        <v>260</v>
      </c>
      <c r="N31" s="106"/>
    </row>
    <row r="32" ht="14.25" spans="1:14">
      <c r="A32" s="94"/>
      <c r="B32" s="94"/>
      <c r="C32" s="98"/>
      <c r="D32" s="98"/>
      <c r="E32" s="98"/>
      <c r="F32" s="98"/>
      <c r="G32" s="98"/>
      <c r="H32" s="99">
        <v>7363</v>
      </c>
      <c r="I32" s="98"/>
      <c r="J32" s="98"/>
      <c r="K32" s="98"/>
      <c r="L32" s="98"/>
      <c r="M32" s="98"/>
      <c r="N32" s="53"/>
    </row>
    <row r="33" s="77" customFormat="1" ht="17.25" customHeight="1" spans="1:14">
      <c r="A33" s="83" t="s">
        <v>13</v>
      </c>
      <c r="B33" s="80">
        <v>2216</v>
      </c>
      <c r="C33" s="96">
        <v>304078</v>
      </c>
      <c r="D33" s="96">
        <v>6490</v>
      </c>
      <c r="E33" s="96" t="s">
        <v>282</v>
      </c>
      <c r="F33" s="96" t="s">
        <v>283</v>
      </c>
      <c r="G33" s="96">
        <v>490</v>
      </c>
      <c r="H33" s="96">
        <v>1340</v>
      </c>
      <c r="I33" s="81" t="s">
        <v>82</v>
      </c>
      <c r="J33" s="96" t="s">
        <v>258</v>
      </c>
      <c r="K33" s="96" t="s">
        <v>284</v>
      </c>
      <c r="L33" s="81" t="s">
        <v>285</v>
      </c>
      <c r="M33" s="84" t="s">
        <v>260</v>
      </c>
      <c r="N33" s="106"/>
    </row>
    <row r="34" s="77" customFormat="1" ht="17.25" customHeight="1" spans="1:14">
      <c r="A34" s="83" t="s">
        <v>13</v>
      </c>
      <c r="B34" s="80">
        <v>2217</v>
      </c>
      <c r="C34" s="96">
        <v>304087</v>
      </c>
      <c r="D34" s="96">
        <v>6490</v>
      </c>
      <c r="E34" s="96" t="s">
        <v>282</v>
      </c>
      <c r="F34" s="96" t="s">
        <v>283</v>
      </c>
      <c r="G34" s="96">
        <v>749</v>
      </c>
      <c r="H34" s="96"/>
      <c r="I34" s="81" t="s">
        <v>82</v>
      </c>
      <c r="J34" s="96" t="s">
        <v>261</v>
      </c>
      <c r="K34" s="96" t="s">
        <v>284</v>
      </c>
      <c r="L34" s="81" t="s">
        <v>285</v>
      </c>
      <c r="M34" s="84" t="s">
        <v>260</v>
      </c>
      <c r="N34" s="106"/>
    </row>
    <row r="35" s="77" customFormat="1" ht="17.25" customHeight="1" spans="1:14">
      <c r="A35" s="86" t="s">
        <v>19</v>
      </c>
      <c r="B35" s="80">
        <v>2228</v>
      </c>
      <c r="C35" s="96">
        <v>304096</v>
      </c>
      <c r="D35" s="96">
        <v>6490</v>
      </c>
      <c r="E35" s="96" t="s">
        <v>282</v>
      </c>
      <c r="F35" s="96" t="s">
        <v>283</v>
      </c>
      <c r="G35" s="96">
        <v>101</v>
      </c>
      <c r="H35" s="96"/>
      <c r="I35" s="81" t="s">
        <v>82</v>
      </c>
      <c r="J35" s="96" t="s">
        <v>261</v>
      </c>
      <c r="K35" s="96" t="s">
        <v>284</v>
      </c>
      <c r="L35" s="81" t="s">
        <v>285</v>
      </c>
      <c r="M35" s="84" t="s">
        <v>260</v>
      </c>
      <c r="N35" s="106"/>
    </row>
    <row r="36" s="77" customFormat="1" ht="17.25" customHeight="1" spans="1:14">
      <c r="A36" s="83" t="s">
        <v>13</v>
      </c>
      <c r="B36" s="80">
        <v>2190</v>
      </c>
      <c r="C36" s="100">
        <v>303793</v>
      </c>
      <c r="D36" s="100">
        <v>6481</v>
      </c>
      <c r="E36" s="100" t="s">
        <v>286</v>
      </c>
      <c r="F36" s="100" t="s">
        <v>283</v>
      </c>
      <c r="G36" s="101">
        <v>1029</v>
      </c>
      <c r="H36" s="96">
        <v>3027</v>
      </c>
      <c r="I36" s="81" t="s">
        <v>82</v>
      </c>
      <c r="J36" s="100" t="s">
        <v>258</v>
      </c>
      <c r="K36" s="100" t="s">
        <v>259</v>
      </c>
      <c r="L36" s="88" t="s">
        <v>271</v>
      </c>
      <c r="M36" s="84" t="s">
        <v>260</v>
      </c>
      <c r="N36" s="106"/>
    </row>
    <row r="37" s="77" customFormat="1" ht="17.25" customHeight="1" spans="1:14">
      <c r="A37" s="83" t="s">
        <v>13</v>
      </c>
      <c r="B37" s="80">
        <v>2191</v>
      </c>
      <c r="C37" s="100">
        <v>303802</v>
      </c>
      <c r="D37" s="100">
        <v>6481</v>
      </c>
      <c r="E37" s="100" t="s">
        <v>286</v>
      </c>
      <c r="F37" s="100" t="s">
        <v>283</v>
      </c>
      <c r="G37" s="101">
        <v>1060</v>
      </c>
      <c r="H37" s="96"/>
      <c r="I37" s="81" t="s">
        <v>82</v>
      </c>
      <c r="J37" s="100" t="s">
        <v>261</v>
      </c>
      <c r="K37" s="100" t="s">
        <v>259</v>
      </c>
      <c r="L37" s="88" t="s">
        <v>271</v>
      </c>
      <c r="M37" s="84" t="s">
        <v>260</v>
      </c>
      <c r="N37" s="106"/>
    </row>
    <row r="38" s="77" customFormat="1" ht="17.25" customHeight="1" spans="1:14">
      <c r="A38" s="86" t="s">
        <v>19</v>
      </c>
      <c r="B38" s="80">
        <v>2202</v>
      </c>
      <c r="C38" s="100">
        <v>303811</v>
      </c>
      <c r="D38" s="100">
        <v>6481</v>
      </c>
      <c r="E38" s="100" t="s">
        <v>286</v>
      </c>
      <c r="F38" s="100" t="s">
        <v>283</v>
      </c>
      <c r="G38" s="100">
        <v>938</v>
      </c>
      <c r="H38" s="96"/>
      <c r="I38" s="81" t="s">
        <v>82</v>
      </c>
      <c r="J38" s="100" t="s">
        <v>261</v>
      </c>
      <c r="K38" s="100" t="s">
        <v>259</v>
      </c>
      <c r="L38" s="88" t="s">
        <v>271</v>
      </c>
      <c r="M38" s="84" t="s">
        <v>260</v>
      </c>
      <c r="N38" s="106"/>
    </row>
    <row r="39" s="77" customFormat="1" ht="17.25" customHeight="1" spans="1:14">
      <c r="A39" s="83" t="s">
        <v>13</v>
      </c>
      <c r="B39" s="80">
        <v>2188</v>
      </c>
      <c r="C39" s="100">
        <v>303766</v>
      </c>
      <c r="D39" s="100">
        <v>6480</v>
      </c>
      <c r="E39" s="100" t="s">
        <v>287</v>
      </c>
      <c r="F39" s="100" t="s">
        <v>283</v>
      </c>
      <c r="G39" s="100">
        <v>686</v>
      </c>
      <c r="H39" s="80">
        <v>1922</v>
      </c>
      <c r="I39" s="81" t="s">
        <v>82</v>
      </c>
      <c r="J39" s="100" t="s">
        <v>258</v>
      </c>
      <c r="K39" s="100" t="s">
        <v>267</v>
      </c>
      <c r="L39" s="88" t="s">
        <v>268</v>
      </c>
      <c r="M39" s="84" t="s">
        <v>260</v>
      </c>
      <c r="N39" s="106"/>
    </row>
    <row r="40" s="77" customFormat="1" ht="17.25" customHeight="1" spans="1:14">
      <c r="A40" s="83" t="s">
        <v>13</v>
      </c>
      <c r="B40" s="80">
        <v>2189</v>
      </c>
      <c r="C40" s="100">
        <v>303775</v>
      </c>
      <c r="D40" s="100">
        <v>6480</v>
      </c>
      <c r="E40" s="100" t="s">
        <v>287</v>
      </c>
      <c r="F40" s="100" t="s">
        <v>283</v>
      </c>
      <c r="G40" s="100">
        <v>644</v>
      </c>
      <c r="H40" s="80"/>
      <c r="I40" s="81" t="s">
        <v>82</v>
      </c>
      <c r="J40" s="100" t="s">
        <v>261</v>
      </c>
      <c r="K40" s="100" t="s">
        <v>267</v>
      </c>
      <c r="L40" s="88" t="s">
        <v>268</v>
      </c>
      <c r="M40" s="84" t="s">
        <v>260</v>
      </c>
      <c r="N40" s="106"/>
    </row>
    <row r="41" s="77" customFormat="1" ht="17.25" customHeight="1" spans="1:14">
      <c r="A41" s="86" t="s">
        <v>19</v>
      </c>
      <c r="B41" s="80">
        <v>2201</v>
      </c>
      <c r="C41" s="100">
        <v>303784</v>
      </c>
      <c r="D41" s="100">
        <v>6480</v>
      </c>
      <c r="E41" s="100" t="s">
        <v>287</v>
      </c>
      <c r="F41" s="100" t="s">
        <v>283</v>
      </c>
      <c r="G41" s="100">
        <v>592</v>
      </c>
      <c r="H41" s="80"/>
      <c r="I41" s="81" t="s">
        <v>82</v>
      </c>
      <c r="J41" s="100" t="s">
        <v>261</v>
      </c>
      <c r="K41" s="100" t="s">
        <v>267</v>
      </c>
      <c r="L41" s="88" t="s">
        <v>268</v>
      </c>
      <c r="M41" s="84" t="s">
        <v>260</v>
      </c>
      <c r="N41" s="106"/>
    </row>
    <row r="42" s="77" customFormat="1" ht="17.25" customHeight="1" spans="1:14">
      <c r="A42" s="102"/>
      <c r="B42" s="80"/>
      <c r="C42" s="102"/>
      <c r="D42" s="102"/>
      <c r="E42" s="102"/>
      <c r="F42" s="102"/>
      <c r="G42" s="102"/>
      <c r="H42" s="99">
        <v>6289</v>
      </c>
      <c r="I42" s="102"/>
      <c r="J42" s="102"/>
      <c r="K42" s="102"/>
      <c r="L42" s="102"/>
      <c r="M42" s="102"/>
      <c r="N42" s="106"/>
    </row>
    <row r="43" s="76" customFormat="1" ht="17.25" customHeight="1" spans="1:13">
      <c r="A43" s="19" t="s">
        <v>0</v>
      </c>
      <c r="B43" s="19" t="s">
        <v>146</v>
      </c>
      <c r="C43" s="19" t="s">
        <v>1</v>
      </c>
      <c r="D43" s="19" t="s">
        <v>2</v>
      </c>
      <c r="E43" s="19" t="s">
        <v>3</v>
      </c>
      <c r="F43" s="19" t="s">
        <v>77</v>
      </c>
      <c r="G43" s="20" t="s">
        <v>56</v>
      </c>
      <c r="H43" s="19" t="s">
        <v>248</v>
      </c>
      <c r="I43" s="19" t="s">
        <v>6</v>
      </c>
      <c r="J43" s="19" t="s">
        <v>7</v>
      </c>
      <c r="K43" s="19" t="s">
        <v>78</v>
      </c>
      <c r="L43" s="19" t="s">
        <v>9</v>
      </c>
      <c r="M43" s="19" t="s">
        <v>10</v>
      </c>
    </row>
    <row r="44" s="77" customFormat="1" ht="18" customHeight="1" spans="1:14">
      <c r="A44" s="83" t="s">
        <v>13</v>
      </c>
      <c r="B44" s="80">
        <v>2210</v>
      </c>
      <c r="C44" s="96">
        <v>303977</v>
      </c>
      <c r="D44" s="96">
        <v>6487</v>
      </c>
      <c r="E44" s="96" t="s">
        <v>288</v>
      </c>
      <c r="F44" s="96" t="s">
        <v>289</v>
      </c>
      <c r="G44" s="96">
        <v>360</v>
      </c>
      <c r="H44" s="80">
        <v>661</v>
      </c>
      <c r="I44" s="81" t="s">
        <v>82</v>
      </c>
      <c r="J44" s="96" t="s">
        <v>275</v>
      </c>
      <c r="K44" s="96" t="s">
        <v>161</v>
      </c>
      <c r="L44" s="96" t="s">
        <v>290</v>
      </c>
      <c r="M44" s="84" t="s">
        <v>260</v>
      </c>
      <c r="N44" s="106"/>
    </row>
    <row r="45" s="77" customFormat="1" ht="18" customHeight="1" spans="1:14">
      <c r="A45" s="83" t="s">
        <v>13</v>
      </c>
      <c r="B45" s="80">
        <v>2211</v>
      </c>
      <c r="C45" s="96">
        <v>303986</v>
      </c>
      <c r="D45" s="96">
        <v>6487</v>
      </c>
      <c r="E45" s="96" t="s">
        <v>288</v>
      </c>
      <c r="F45" s="96" t="s">
        <v>289</v>
      </c>
      <c r="G45" s="96">
        <v>216</v>
      </c>
      <c r="H45" s="80"/>
      <c r="I45" s="81" t="s">
        <v>82</v>
      </c>
      <c r="J45" s="96" t="s">
        <v>261</v>
      </c>
      <c r="K45" s="96" t="s">
        <v>161</v>
      </c>
      <c r="L45" s="96" t="s">
        <v>290</v>
      </c>
      <c r="M45" s="84" t="s">
        <v>260</v>
      </c>
      <c r="N45" s="106"/>
    </row>
    <row r="46" s="77" customFormat="1" ht="18" customHeight="1" spans="1:14">
      <c r="A46" s="86" t="s">
        <v>19</v>
      </c>
      <c r="B46" s="80">
        <v>2225</v>
      </c>
      <c r="C46" s="96">
        <v>303995</v>
      </c>
      <c r="D46" s="96">
        <v>6487</v>
      </c>
      <c r="E46" s="96" t="s">
        <v>288</v>
      </c>
      <c r="F46" s="96" t="s">
        <v>289</v>
      </c>
      <c r="G46" s="96">
        <v>85</v>
      </c>
      <c r="H46" s="80"/>
      <c r="I46" s="81" t="s">
        <v>82</v>
      </c>
      <c r="J46" s="96" t="s">
        <v>261</v>
      </c>
      <c r="K46" s="96" t="s">
        <v>161</v>
      </c>
      <c r="L46" s="96" t="s">
        <v>290</v>
      </c>
      <c r="M46" s="84" t="s">
        <v>260</v>
      </c>
      <c r="N46" s="106"/>
    </row>
    <row r="47" s="77" customFormat="1" ht="18" customHeight="1" spans="1:14">
      <c r="A47" s="83" t="s">
        <v>13</v>
      </c>
      <c r="B47" s="80">
        <v>2192</v>
      </c>
      <c r="C47" s="88">
        <v>303820</v>
      </c>
      <c r="D47" s="88">
        <v>6482</v>
      </c>
      <c r="E47" s="88" t="s">
        <v>291</v>
      </c>
      <c r="F47" s="88" t="s">
        <v>289</v>
      </c>
      <c r="G47" s="88">
        <v>931</v>
      </c>
      <c r="H47" s="80">
        <v>2743</v>
      </c>
      <c r="I47" s="81" t="s">
        <v>82</v>
      </c>
      <c r="J47" s="88" t="s">
        <v>258</v>
      </c>
      <c r="K47" s="88" t="s">
        <v>259</v>
      </c>
      <c r="L47" s="88" t="s">
        <v>271</v>
      </c>
      <c r="M47" s="84" t="s">
        <v>260</v>
      </c>
      <c r="N47" s="106"/>
    </row>
    <row r="48" s="77" customFormat="1" ht="18" customHeight="1" spans="1:14">
      <c r="A48" s="83" t="s">
        <v>13</v>
      </c>
      <c r="B48" s="80">
        <v>2193</v>
      </c>
      <c r="C48" s="88">
        <v>303830</v>
      </c>
      <c r="D48" s="88">
        <v>6482</v>
      </c>
      <c r="E48" s="88" t="s">
        <v>291</v>
      </c>
      <c r="F48" s="88" t="s">
        <v>289</v>
      </c>
      <c r="G48" s="88">
        <v>962</v>
      </c>
      <c r="H48" s="80"/>
      <c r="I48" s="81" t="s">
        <v>82</v>
      </c>
      <c r="J48" s="88" t="s">
        <v>261</v>
      </c>
      <c r="K48" s="88" t="s">
        <v>259</v>
      </c>
      <c r="L48" s="88" t="s">
        <v>271</v>
      </c>
      <c r="M48" s="84" t="s">
        <v>260</v>
      </c>
      <c r="N48" s="106"/>
    </row>
    <row r="49" s="77" customFormat="1" ht="18" customHeight="1" spans="1:14">
      <c r="A49" s="86" t="s">
        <v>19</v>
      </c>
      <c r="B49" s="80">
        <v>2203</v>
      </c>
      <c r="C49" s="88">
        <v>303849</v>
      </c>
      <c r="D49" s="88">
        <v>6482</v>
      </c>
      <c r="E49" s="88" t="s">
        <v>291</v>
      </c>
      <c r="F49" s="88" t="s">
        <v>289</v>
      </c>
      <c r="G49" s="88">
        <v>850</v>
      </c>
      <c r="H49" s="80"/>
      <c r="I49" s="81" t="s">
        <v>82</v>
      </c>
      <c r="J49" s="88" t="s">
        <v>261</v>
      </c>
      <c r="K49" s="88" t="s">
        <v>259</v>
      </c>
      <c r="L49" s="88" t="s">
        <v>271</v>
      </c>
      <c r="M49" s="84" t="s">
        <v>260</v>
      </c>
      <c r="N49" s="106"/>
    </row>
    <row r="50" s="77" customFormat="1" ht="18" customHeight="1" spans="1:14">
      <c r="A50" s="102"/>
      <c r="B50" s="80"/>
      <c r="C50" s="102"/>
      <c r="D50" s="102"/>
      <c r="E50" s="102"/>
      <c r="F50" s="102"/>
      <c r="G50" s="102"/>
      <c r="H50" s="99">
        <v>3404</v>
      </c>
      <c r="I50" s="102"/>
      <c r="J50" s="102"/>
      <c r="K50" s="102"/>
      <c r="L50" s="102"/>
      <c r="M50" s="102"/>
      <c r="N50" s="106"/>
    </row>
    <row r="51" s="77" customFormat="1" ht="18.75" customHeight="1" spans="1:14">
      <c r="A51" s="83" t="s">
        <v>13</v>
      </c>
      <c r="B51" s="80">
        <v>2206</v>
      </c>
      <c r="C51" s="80">
        <v>304197</v>
      </c>
      <c r="D51" s="80">
        <v>342</v>
      </c>
      <c r="E51" s="80" t="s">
        <v>129</v>
      </c>
      <c r="F51" s="80" t="s">
        <v>51</v>
      </c>
      <c r="G51" s="80">
        <v>252</v>
      </c>
      <c r="H51" s="80">
        <v>518</v>
      </c>
      <c r="I51" s="80" t="s">
        <v>236</v>
      </c>
      <c r="J51" s="80" t="s">
        <v>90</v>
      </c>
      <c r="K51" s="80" t="s">
        <v>292</v>
      </c>
      <c r="L51" s="88" t="s">
        <v>293</v>
      </c>
      <c r="M51" s="84" t="s">
        <v>260</v>
      </c>
      <c r="N51" s="106"/>
    </row>
    <row r="52" s="77" customFormat="1" ht="18.75" customHeight="1" spans="1:14">
      <c r="A52" s="83" t="s">
        <v>13</v>
      </c>
      <c r="B52" s="80">
        <v>2207</v>
      </c>
      <c r="C52" s="80">
        <v>304206</v>
      </c>
      <c r="D52" s="80">
        <v>342</v>
      </c>
      <c r="E52" s="80" t="s">
        <v>129</v>
      </c>
      <c r="F52" s="80" t="s">
        <v>51</v>
      </c>
      <c r="G52" s="80">
        <v>156</v>
      </c>
      <c r="H52" s="80"/>
      <c r="I52" s="80" t="s">
        <v>236</v>
      </c>
      <c r="J52" s="80" t="s">
        <v>85</v>
      </c>
      <c r="K52" s="80" t="s">
        <v>292</v>
      </c>
      <c r="L52" s="88" t="s">
        <v>293</v>
      </c>
      <c r="M52" s="84" t="s">
        <v>260</v>
      </c>
      <c r="N52" s="106"/>
    </row>
    <row r="53" s="77" customFormat="1" ht="18.75" customHeight="1" spans="1:14">
      <c r="A53" s="86" t="s">
        <v>19</v>
      </c>
      <c r="B53" s="80">
        <v>2222</v>
      </c>
      <c r="C53" s="80">
        <v>304215</v>
      </c>
      <c r="D53" s="80">
        <v>342</v>
      </c>
      <c r="E53" s="80" t="s">
        <v>129</v>
      </c>
      <c r="F53" s="80" t="s">
        <v>51</v>
      </c>
      <c r="G53" s="80">
        <v>110</v>
      </c>
      <c r="H53" s="80"/>
      <c r="I53" s="80" t="s">
        <v>236</v>
      </c>
      <c r="J53" s="80" t="s">
        <v>85</v>
      </c>
      <c r="K53" s="80" t="s">
        <v>292</v>
      </c>
      <c r="L53" s="88" t="s">
        <v>293</v>
      </c>
      <c r="M53" s="84" t="s">
        <v>260</v>
      </c>
      <c r="N53" s="106"/>
    </row>
    <row r="54" s="77" customFormat="1" ht="18.75" customHeight="1" spans="1:14">
      <c r="A54" s="83" t="s">
        <v>13</v>
      </c>
      <c r="B54" s="80">
        <v>2218</v>
      </c>
      <c r="C54" s="91">
        <v>304105</v>
      </c>
      <c r="D54" s="91">
        <v>6491</v>
      </c>
      <c r="E54" s="91" t="s">
        <v>294</v>
      </c>
      <c r="F54" s="91" t="s">
        <v>263</v>
      </c>
      <c r="G54" s="92">
        <v>1332</v>
      </c>
      <c r="H54" s="80">
        <v>2605</v>
      </c>
      <c r="I54" s="80" t="s">
        <v>236</v>
      </c>
      <c r="J54" s="80" t="s">
        <v>90</v>
      </c>
      <c r="K54" s="80" t="s">
        <v>295</v>
      </c>
      <c r="L54" s="88" t="s">
        <v>296</v>
      </c>
      <c r="M54" s="84" t="s">
        <v>260</v>
      </c>
      <c r="N54" s="106"/>
    </row>
    <row r="55" s="77" customFormat="1" ht="18.75" customHeight="1" spans="1:14">
      <c r="A55" s="83" t="s">
        <v>13</v>
      </c>
      <c r="B55" s="80">
        <v>2238</v>
      </c>
      <c r="C55" s="91">
        <v>304114</v>
      </c>
      <c r="D55" s="91">
        <v>6491</v>
      </c>
      <c r="E55" s="91" t="s">
        <v>294</v>
      </c>
      <c r="F55" s="91" t="s">
        <v>263</v>
      </c>
      <c r="G55" s="91">
        <v>720</v>
      </c>
      <c r="H55" s="80"/>
      <c r="I55" s="80" t="s">
        <v>236</v>
      </c>
      <c r="J55" s="80" t="s">
        <v>85</v>
      </c>
      <c r="K55" s="80" t="s">
        <v>295</v>
      </c>
      <c r="L55" s="88" t="s">
        <v>296</v>
      </c>
      <c r="M55" s="84" t="s">
        <v>260</v>
      </c>
      <c r="N55" s="106"/>
    </row>
    <row r="56" s="77" customFormat="1" ht="18.75" customHeight="1" spans="1:14">
      <c r="A56" s="86" t="s">
        <v>19</v>
      </c>
      <c r="B56" s="80">
        <v>2239</v>
      </c>
      <c r="C56" s="91">
        <v>304123</v>
      </c>
      <c r="D56" s="91">
        <v>6491</v>
      </c>
      <c r="E56" s="91" t="s">
        <v>294</v>
      </c>
      <c r="F56" s="91" t="s">
        <v>263</v>
      </c>
      <c r="G56" s="91">
        <v>553</v>
      </c>
      <c r="H56" s="80"/>
      <c r="I56" s="80" t="s">
        <v>236</v>
      </c>
      <c r="J56" s="80" t="s">
        <v>85</v>
      </c>
      <c r="K56" s="80" t="s">
        <v>295</v>
      </c>
      <c r="L56" s="88" t="s">
        <v>296</v>
      </c>
      <c r="M56" s="84" t="s">
        <v>260</v>
      </c>
      <c r="N56" s="106"/>
    </row>
    <row r="57" s="77" customFormat="1" ht="18.75" customHeight="1" spans="1:14">
      <c r="A57" s="83" t="s">
        <v>13</v>
      </c>
      <c r="B57" s="80">
        <v>2240</v>
      </c>
      <c r="C57" s="91">
        <v>304132</v>
      </c>
      <c r="D57" s="91">
        <v>6492</v>
      </c>
      <c r="E57" s="91" t="s">
        <v>297</v>
      </c>
      <c r="F57" s="91" t="s">
        <v>298</v>
      </c>
      <c r="G57" s="91">
        <v>828</v>
      </c>
      <c r="H57" s="80">
        <v>1630</v>
      </c>
      <c r="I57" s="80" t="s">
        <v>236</v>
      </c>
      <c r="J57" s="80" t="s">
        <v>90</v>
      </c>
      <c r="K57" s="80" t="s">
        <v>292</v>
      </c>
      <c r="L57" s="88" t="s">
        <v>299</v>
      </c>
      <c r="M57" s="84" t="s">
        <v>260</v>
      </c>
      <c r="N57" s="106"/>
    </row>
    <row r="58" s="77" customFormat="1" ht="18.75" customHeight="1" spans="1:14">
      <c r="A58" s="83" t="s">
        <v>13</v>
      </c>
      <c r="B58" s="80">
        <v>2219</v>
      </c>
      <c r="C58" s="91">
        <v>304141</v>
      </c>
      <c r="D58" s="91">
        <v>6492</v>
      </c>
      <c r="E58" s="91" t="s">
        <v>297</v>
      </c>
      <c r="F58" s="91" t="s">
        <v>298</v>
      </c>
      <c r="G58" s="91">
        <v>456</v>
      </c>
      <c r="H58" s="80"/>
      <c r="I58" s="80" t="s">
        <v>236</v>
      </c>
      <c r="J58" s="80" t="s">
        <v>85</v>
      </c>
      <c r="K58" s="80" t="s">
        <v>292</v>
      </c>
      <c r="L58" s="88" t="s">
        <v>299</v>
      </c>
      <c r="M58" s="84" t="s">
        <v>260</v>
      </c>
      <c r="N58" s="106"/>
    </row>
    <row r="59" s="77" customFormat="1" ht="18.75" customHeight="1" spans="1:14">
      <c r="A59" s="86" t="s">
        <v>19</v>
      </c>
      <c r="B59" s="80">
        <v>2229</v>
      </c>
      <c r="C59" s="91">
        <v>304150</v>
      </c>
      <c r="D59" s="91">
        <v>6492</v>
      </c>
      <c r="E59" s="91" t="s">
        <v>297</v>
      </c>
      <c r="F59" s="91" t="s">
        <v>298</v>
      </c>
      <c r="G59" s="91">
        <v>346</v>
      </c>
      <c r="H59" s="80"/>
      <c r="I59" s="80" t="s">
        <v>236</v>
      </c>
      <c r="J59" s="80" t="s">
        <v>85</v>
      </c>
      <c r="K59" s="80" t="s">
        <v>292</v>
      </c>
      <c r="L59" s="88" t="s">
        <v>299</v>
      </c>
      <c r="M59" s="84" t="s">
        <v>260</v>
      </c>
      <c r="N59" s="106"/>
    </row>
    <row r="60" s="77" customFormat="1" ht="18.75" customHeight="1" spans="1:14">
      <c r="A60" s="83" t="s">
        <v>13</v>
      </c>
      <c r="B60" s="80">
        <v>2220</v>
      </c>
      <c r="C60" s="91">
        <v>304160</v>
      </c>
      <c r="D60" s="91">
        <v>6493</v>
      </c>
      <c r="E60" s="91" t="s">
        <v>300</v>
      </c>
      <c r="F60" s="91" t="s">
        <v>301</v>
      </c>
      <c r="G60" s="91">
        <v>540</v>
      </c>
      <c r="H60" s="80">
        <v>1090</v>
      </c>
      <c r="I60" s="80" t="s">
        <v>236</v>
      </c>
      <c r="J60" s="80" t="s">
        <v>90</v>
      </c>
      <c r="K60" s="80" t="s">
        <v>295</v>
      </c>
      <c r="L60" s="88" t="s">
        <v>299</v>
      </c>
      <c r="M60" s="84" t="s">
        <v>260</v>
      </c>
      <c r="N60" s="106"/>
    </row>
    <row r="61" s="77" customFormat="1" ht="18.75" customHeight="1" spans="1:14">
      <c r="A61" s="83" t="s">
        <v>13</v>
      </c>
      <c r="B61" s="80">
        <v>2221</v>
      </c>
      <c r="C61" s="91">
        <v>304179</v>
      </c>
      <c r="D61" s="91">
        <v>6493</v>
      </c>
      <c r="E61" s="91" t="s">
        <v>300</v>
      </c>
      <c r="F61" s="91" t="s">
        <v>301</v>
      </c>
      <c r="G61" s="91">
        <v>318</v>
      </c>
      <c r="H61" s="80"/>
      <c r="I61" s="80" t="s">
        <v>236</v>
      </c>
      <c r="J61" s="80" t="s">
        <v>85</v>
      </c>
      <c r="K61" s="80" t="s">
        <v>295</v>
      </c>
      <c r="L61" s="88" t="s">
        <v>299</v>
      </c>
      <c r="M61" s="84" t="s">
        <v>260</v>
      </c>
      <c r="N61" s="106"/>
    </row>
    <row r="62" s="77" customFormat="1" ht="18.75" customHeight="1" spans="1:14">
      <c r="A62" s="86" t="s">
        <v>19</v>
      </c>
      <c r="B62" s="80">
        <v>2230</v>
      </c>
      <c r="C62" s="91">
        <v>305874</v>
      </c>
      <c r="D62" s="91">
        <v>6493</v>
      </c>
      <c r="E62" s="91" t="s">
        <v>300</v>
      </c>
      <c r="F62" s="91" t="s">
        <v>301</v>
      </c>
      <c r="G62" s="91">
        <v>232</v>
      </c>
      <c r="H62" s="80"/>
      <c r="I62" s="80" t="s">
        <v>236</v>
      </c>
      <c r="J62" s="80" t="s">
        <v>85</v>
      </c>
      <c r="K62" s="80" t="s">
        <v>295</v>
      </c>
      <c r="L62" s="88" t="s">
        <v>299</v>
      </c>
      <c r="M62" s="84" t="s">
        <v>260</v>
      </c>
      <c r="N62" s="106"/>
    </row>
    <row r="63" ht="14.25" spans="1:14">
      <c r="A63" s="103"/>
      <c r="B63" s="104"/>
      <c r="C63" s="103"/>
      <c r="D63" s="103"/>
      <c r="E63" s="103"/>
      <c r="F63" s="103"/>
      <c r="G63" s="103"/>
      <c r="H63" s="105">
        <v>5843</v>
      </c>
      <c r="I63" s="103"/>
      <c r="J63" s="103"/>
      <c r="K63" s="103"/>
      <c r="L63" s="103"/>
      <c r="M63" s="103"/>
      <c r="N63" s="53"/>
    </row>
    <row r="65" spans="6:8">
      <c r="F65" s="109" t="s">
        <v>302</v>
      </c>
      <c r="G65" s="78" t="s">
        <v>303</v>
      </c>
      <c r="H65" s="78" t="s">
        <v>304</v>
      </c>
    </row>
    <row r="66" spans="7:8">
      <c r="G66" s="78" t="s">
        <v>305</v>
      </c>
      <c r="H66" s="78" t="s">
        <v>306</v>
      </c>
    </row>
  </sheetData>
  <mergeCells count="18">
    <mergeCell ref="H2:H4"/>
    <mergeCell ref="H5:H7"/>
    <mergeCell ref="H9:H11"/>
    <mergeCell ref="H12:H14"/>
    <mergeCell ref="H16:H18"/>
    <mergeCell ref="H19:H21"/>
    <mergeCell ref="H23:H25"/>
    <mergeCell ref="H26:H28"/>
    <mergeCell ref="H29:H31"/>
    <mergeCell ref="H33:H35"/>
    <mergeCell ref="H36:H38"/>
    <mergeCell ref="H39:H41"/>
    <mergeCell ref="H44:H46"/>
    <mergeCell ref="H47:H49"/>
    <mergeCell ref="H51:H53"/>
    <mergeCell ref="H54:H56"/>
    <mergeCell ref="H57:H59"/>
    <mergeCell ref="H60:H62"/>
  </mergeCells>
  <hyperlinks>
    <hyperlink ref="A7" r:id="rId1" display="HOTLINE-S@H"/>
    <hyperlink ref="A11" r:id="rId1" display="HOTLINE-S@H"/>
    <hyperlink ref="A14" r:id="rId1" display="HOTLINE-S@H"/>
    <hyperlink ref="A18" r:id="rId1" display="HOTLINE-S@H"/>
    <hyperlink ref="A25" r:id="rId1" display="HOTLINE-S@H"/>
    <hyperlink ref="A35" r:id="rId1" display="HOTLINE-S@H"/>
    <hyperlink ref="A46" r:id="rId1" display="HOTLINE-S@H"/>
    <hyperlink ref="A49" r:id="rId1" display="HOTLINE-S@H"/>
    <hyperlink ref="A38" r:id="rId1" display="HOTLINE-S@H"/>
    <hyperlink ref="A53" r:id="rId1" display="HOTLINE-S@H"/>
    <hyperlink ref="A41" r:id="rId1" display="HOTLINE-S@H"/>
    <hyperlink ref="A28" r:id="rId1" display="HOTLINE-S@H"/>
    <hyperlink ref="A21" r:id="rId1" display="HOTLINE-S@H"/>
    <hyperlink ref="A31" r:id="rId1" display="HOTLINE-S@H"/>
    <hyperlink ref="A56" r:id="rId1" display="HOTLINE-S@H"/>
    <hyperlink ref="A59" r:id="rId1" display="HOTLINE-S@H"/>
    <hyperlink ref="A62" r:id="rId1" display="HOTLINE-S@H"/>
  </hyperlinks>
  <pageMargins left="0.393700787401575" right="0.118110236220472" top="0.118110236220472" bottom="0.15748031496063" header="0.31496062992126" footer="0.31496062992126"/>
  <pageSetup paperSize="9" scale="80" orientation="landscape" horizontalDpi="1200" verticalDpi="12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opLeftCell="A7" workbookViewId="0">
      <selection activeCell="D22" sqref="D22"/>
    </sheetView>
  </sheetViews>
  <sheetFormatPr defaultColWidth="9" defaultRowHeight="13.5"/>
  <cols>
    <col min="1" max="1" width="14.8583333333333" customWidth="1"/>
    <col min="5" max="5" width="12.425" customWidth="1"/>
    <col min="6" max="6" width="18.2833333333333" customWidth="1"/>
    <col min="9" max="9" width="13.7083333333333" customWidth="1"/>
    <col min="10" max="10" width="10.2833333333333" customWidth="1"/>
    <col min="13" max="13" width="10.7083333333333" customWidth="1"/>
  </cols>
  <sheetData>
    <row r="1" s="25" customFormat="1" ht="15.75" spans="1:13">
      <c r="A1" s="28" t="s">
        <v>0</v>
      </c>
      <c r="B1" s="28" t="s">
        <v>146</v>
      </c>
      <c r="C1" s="28" t="s">
        <v>1</v>
      </c>
      <c r="D1" s="28" t="s">
        <v>2</v>
      </c>
      <c r="E1" s="28" t="s">
        <v>3</v>
      </c>
      <c r="F1" s="28" t="s">
        <v>77</v>
      </c>
      <c r="G1" s="29" t="s">
        <v>56</v>
      </c>
      <c r="H1" s="30" t="s">
        <v>248</v>
      </c>
      <c r="I1" s="28" t="s">
        <v>6</v>
      </c>
      <c r="J1" s="28" t="s">
        <v>7</v>
      </c>
      <c r="K1" s="28" t="s">
        <v>78</v>
      </c>
      <c r="L1" s="28" t="s">
        <v>9</v>
      </c>
      <c r="M1" s="28" t="s">
        <v>10</v>
      </c>
    </row>
    <row r="2" s="26" customFormat="1" ht="20.25" customHeight="1" spans="1:13">
      <c r="A2" s="72" t="s">
        <v>13</v>
      </c>
      <c r="B2" s="32">
        <v>2246</v>
      </c>
      <c r="C2" s="33" t="s">
        <v>307</v>
      </c>
      <c r="D2" s="34">
        <v>1603</v>
      </c>
      <c r="E2" s="35" t="s">
        <v>151</v>
      </c>
      <c r="F2" s="36" t="s">
        <v>61</v>
      </c>
      <c r="G2" s="37">
        <v>2049</v>
      </c>
      <c r="H2" s="38">
        <f>G2+G3+G4</f>
        <v>2357</v>
      </c>
      <c r="I2" s="57" t="s">
        <v>249</v>
      </c>
      <c r="J2" s="58" t="s">
        <v>147</v>
      </c>
      <c r="K2" s="59">
        <v>1.39</v>
      </c>
      <c r="L2" s="60">
        <v>1.22</v>
      </c>
      <c r="M2" s="50" t="s">
        <v>308</v>
      </c>
    </row>
    <row r="3" s="26" customFormat="1" ht="20.25" customHeight="1" spans="1:13">
      <c r="A3" s="73"/>
      <c r="B3" s="32"/>
      <c r="C3" s="33"/>
      <c r="D3" s="34"/>
      <c r="E3" s="35"/>
      <c r="F3" s="39" t="s">
        <v>63</v>
      </c>
      <c r="G3" s="37">
        <v>79</v>
      </c>
      <c r="H3" s="40"/>
      <c r="I3" s="62"/>
      <c r="J3" s="58"/>
      <c r="K3" s="59"/>
      <c r="L3" s="32"/>
      <c r="M3" s="51"/>
    </row>
    <row r="4" s="26" customFormat="1" ht="20.25" customHeight="1" spans="1:13">
      <c r="A4" s="74"/>
      <c r="B4" s="32"/>
      <c r="C4" s="33"/>
      <c r="D4" s="34"/>
      <c r="E4" s="35"/>
      <c r="F4" s="39" t="s">
        <v>65</v>
      </c>
      <c r="G4" s="37">
        <v>229</v>
      </c>
      <c r="H4" s="41"/>
      <c r="I4" s="63"/>
      <c r="J4" s="58"/>
      <c r="K4" s="59"/>
      <c r="L4" s="32"/>
      <c r="M4" s="52"/>
    </row>
    <row r="5" s="26" customFormat="1" ht="20.25" customHeight="1" spans="1:13">
      <c r="A5" s="31" t="s">
        <v>13</v>
      </c>
      <c r="B5" s="32">
        <v>2275</v>
      </c>
      <c r="C5" s="33" t="s">
        <v>309</v>
      </c>
      <c r="D5" s="34">
        <v>1604</v>
      </c>
      <c r="E5" s="35" t="s">
        <v>67</v>
      </c>
      <c r="F5" s="36" t="s">
        <v>61</v>
      </c>
      <c r="G5" s="37">
        <v>1456</v>
      </c>
      <c r="H5" s="38">
        <f>G5+G6+G7</f>
        <v>1579</v>
      </c>
      <c r="I5" s="57" t="s">
        <v>249</v>
      </c>
      <c r="J5" s="58" t="s">
        <v>147</v>
      </c>
      <c r="K5" s="59">
        <v>1.3</v>
      </c>
      <c r="L5" s="64">
        <v>1.13</v>
      </c>
      <c r="M5" s="50" t="s">
        <v>308</v>
      </c>
    </row>
    <row r="6" s="26" customFormat="1" ht="20.25" customHeight="1" spans="1:13">
      <c r="A6" s="31"/>
      <c r="B6" s="32"/>
      <c r="C6" s="33"/>
      <c r="D6" s="34"/>
      <c r="E6" s="35"/>
      <c r="F6" s="39" t="s">
        <v>63</v>
      </c>
      <c r="G6" s="37">
        <v>0</v>
      </c>
      <c r="H6" s="40"/>
      <c r="I6" s="62"/>
      <c r="J6" s="58"/>
      <c r="K6" s="59"/>
      <c r="L6" s="64"/>
      <c r="M6" s="51"/>
    </row>
    <row r="7" s="26" customFormat="1" ht="20.25" customHeight="1" spans="1:13">
      <c r="A7" s="31"/>
      <c r="B7" s="32"/>
      <c r="C7" s="33"/>
      <c r="D7" s="34"/>
      <c r="E7" s="35"/>
      <c r="F7" s="39" t="s">
        <v>65</v>
      </c>
      <c r="G7" s="37">
        <v>123</v>
      </c>
      <c r="H7" s="41"/>
      <c r="I7" s="63"/>
      <c r="J7" s="58"/>
      <c r="K7" s="59"/>
      <c r="L7" s="64"/>
      <c r="M7" s="52"/>
    </row>
    <row r="8" s="26" customFormat="1" ht="20.25" customHeight="1" spans="1:13">
      <c r="A8" s="31" t="s">
        <v>13</v>
      </c>
      <c r="B8" s="32">
        <v>2248</v>
      </c>
      <c r="C8" s="34">
        <v>314390</v>
      </c>
      <c r="D8" s="34">
        <v>1605</v>
      </c>
      <c r="E8" s="35" t="s">
        <v>68</v>
      </c>
      <c r="F8" s="36" t="s">
        <v>61</v>
      </c>
      <c r="G8" s="37">
        <v>776</v>
      </c>
      <c r="H8" s="38">
        <f>G9+G10+G8</f>
        <v>861</v>
      </c>
      <c r="I8" s="57" t="s">
        <v>249</v>
      </c>
      <c r="J8" s="58" t="s">
        <v>147</v>
      </c>
      <c r="K8" s="59">
        <v>1.3</v>
      </c>
      <c r="L8" s="64">
        <v>1.13</v>
      </c>
      <c r="M8" s="50" t="s">
        <v>308</v>
      </c>
    </row>
    <row r="9" s="26" customFormat="1" ht="20.25" customHeight="1" spans="1:13">
      <c r="A9" s="31"/>
      <c r="B9" s="32"/>
      <c r="C9" s="34"/>
      <c r="D9" s="34"/>
      <c r="E9" s="35"/>
      <c r="F9" s="39" t="s">
        <v>63</v>
      </c>
      <c r="G9" s="37">
        <v>0</v>
      </c>
      <c r="H9" s="40"/>
      <c r="I9" s="62"/>
      <c r="J9" s="58"/>
      <c r="K9" s="59"/>
      <c r="L9" s="64"/>
      <c r="M9" s="51"/>
    </row>
    <row r="10" s="26" customFormat="1" ht="20.25" customHeight="1" spans="1:13">
      <c r="A10" s="31"/>
      <c r="B10" s="32"/>
      <c r="C10" s="34"/>
      <c r="D10" s="34"/>
      <c r="E10" s="35"/>
      <c r="F10" s="39" t="s">
        <v>65</v>
      </c>
      <c r="G10" s="37">
        <v>85</v>
      </c>
      <c r="H10" s="41"/>
      <c r="I10" s="63"/>
      <c r="J10" s="58"/>
      <c r="K10" s="59"/>
      <c r="L10" s="64"/>
      <c r="M10" s="52"/>
    </row>
    <row r="11" s="27" customFormat="1" ht="20.25" customHeight="1" spans="1:13">
      <c r="A11" s="42" t="s">
        <v>19</v>
      </c>
      <c r="B11" s="43">
        <v>2250</v>
      </c>
      <c r="C11" s="43">
        <v>314629</v>
      </c>
      <c r="D11" s="43">
        <v>1603</v>
      </c>
      <c r="E11" s="43" t="s">
        <v>151</v>
      </c>
      <c r="F11" s="44" t="s">
        <v>61</v>
      </c>
      <c r="G11" s="37">
        <v>1074</v>
      </c>
      <c r="H11" s="46">
        <f>G12+G13+G11</f>
        <v>1367</v>
      </c>
      <c r="I11" s="65" t="s">
        <v>249</v>
      </c>
      <c r="J11" s="66" t="s">
        <v>147</v>
      </c>
      <c r="K11" s="67">
        <v>1.39</v>
      </c>
      <c r="L11" s="68">
        <v>1.22</v>
      </c>
      <c r="M11" s="50" t="s">
        <v>308</v>
      </c>
    </row>
    <row r="12" s="27" customFormat="1" ht="20.25" customHeight="1" spans="1:13">
      <c r="A12" s="42"/>
      <c r="B12" s="43"/>
      <c r="C12" s="43"/>
      <c r="D12" s="43"/>
      <c r="E12" s="43"/>
      <c r="F12" s="44" t="s">
        <v>63</v>
      </c>
      <c r="G12" s="37">
        <v>74</v>
      </c>
      <c r="H12" s="47"/>
      <c r="I12" s="70"/>
      <c r="J12" s="66"/>
      <c r="K12" s="67"/>
      <c r="L12" s="68"/>
      <c r="M12" s="51"/>
    </row>
    <row r="13" s="27" customFormat="1" ht="20.25" customHeight="1" spans="1:13">
      <c r="A13" s="42"/>
      <c r="B13" s="43"/>
      <c r="C13" s="43"/>
      <c r="D13" s="43"/>
      <c r="E13" s="43"/>
      <c r="F13" s="44" t="s">
        <v>65</v>
      </c>
      <c r="G13" s="37">
        <v>219</v>
      </c>
      <c r="H13" s="48"/>
      <c r="I13" s="71"/>
      <c r="J13" s="66"/>
      <c r="K13" s="67"/>
      <c r="L13" s="68"/>
      <c r="M13" s="52"/>
    </row>
    <row r="14" s="26" customFormat="1" ht="20.25" customHeight="1" spans="1:13">
      <c r="A14" s="42" t="s">
        <v>19</v>
      </c>
      <c r="B14" s="32">
        <v>2245</v>
      </c>
      <c r="C14" s="34">
        <v>314528</v>
      </c>
      <c r="D14" s="34">
        <v>1604</v>
      </c>
      <c r="E14" s="35" t="s">
        <v>67</v>
      </c>
      <c r="F14" s="36" t="s">
        <v>61</v>
      </c>
      <c r="G14" s="37">
        <v>341</v>
      </c>
      <c r="H14" s="38">
        <f>G14+G15+G16</f>
        <v>413</v>
      </c>
      <c r="I14" s="57" t="s">
        <v>249</v>
      </c>
      <c r="J14" s="58" t="s">
        <v>147</v>
      </c>
      <c r="K14" s="59">
        <v>1.3</v>
      </c>
      <c r="L14" s="64">
        <v>1.13</v>
      </c>
      <c r="M14" s="50" t="s">
        <v>308</v>
      </c>
    </row>
    <row r="15" s="26" customFormat="1" ht="20.25" customHeight="1" spans="1:13">
      <c r="A15" s="42"/>
      <c r="B15" s="32"/>
      <c r="C15" s="34"/>
      <c r="D15" s="34"/>
      <c r="E15" s="35"/>
      <c r="F15" s="39" t="s">
        <v>63</v>
      </c>
      <c r="G15" s="37">
        <v>26</v>
      </c>
      <c r="H15" s="40"/>
      <c r="I15" s="62"/>
      <c r="J15" s="58"/>
      <c r="K15" s="59"/>
      <c r="L15" s="64"/>
      <c r="M15" s="51"/>
    </row>
    <row r="16" s="26" customFormat="1" ht="20.25" customHeight="1" spans="1:13">
      <c r="A16" s="42"/>
      <c r="B16" s="32"/>
      <c r="C16" s="34"/>
      <c r="D16" s="34"/>
      <c r="E16" s="35"/>
      <c r="F16" s="39" t="s">
        <v>65</v>
      </c>
      <c r="G16" s="37">
        <v>46</v>
      </c>
      <c r="H16" s="41"/>
      <c r="I16" s="63"/>
      <c r="J16" s="58"/>
      <c r="K16" s="59"/>
      <c r="L16" s="64"/>
      <c r="M16" s="52"/>
    </row>
    <row r="17" s="26" customFormat="1" ht="20.25" customHeight="1" spans="1:13">
      <c r="A17" s="49" t="s">
        <v>19</v>
      </c>
      <c r="B17" s="32">
        <v>2252</v>
      </c>
      <c r="C17" s="35">
        <v>314555</v>
      </c>
      <c r="D17" s="34">
        <v>1605</v>
      </c>
      <c r="E17" s="34" t="s">
        <v>68</v>
      </c>
      <c r="F17" s="36" t="s">
        <v>61</v>
      </c>
      <c r="G17" s="45">
        <v>308</v>
      </c>
      <c r="H17" s="50">
        <f>G17+G18+G19</f>
        <v>540</v>
      </c>
      <c r="I17" s="57" t="s">
        <v>249</v>
      </c>
      <c r="J17" s="58" t="s">
        <v>147</v>
      </c>
      <c r="K17" s="59">
        <v>1.3</v>
      </c>
      <c r="L17" s="60">
        <v>1.13</v>
      </c>
      <c r="M17" s="50" t="s">
        <v>308</v>
      </c>
    </row>
    <row r="18" s="26" customFormat="1" ht="20.25" customHeight="1" spans="1:13">
      <c r="A18" s="49"/>
      <c r="B18" s="32"/>
      <c r="C18" s="35"/>
      <c r="D18" s="34"/>
      <c r="E18" s="34"/>
      <c r="F18" s="39" t="s">
        <v>63</v>
      </c>
      <c r="G18" s="45">
        <v>33</v>
      </c>
      <c r="H18" s="51"/>
      <c r="I18" s="62"/>
      <c r="J18" s="58"/>
      <c r="K18" s="59"/>
      <c r="L18" s="32"/>
      <c r="M18" s="51"/>
    </row>
    <row r="19" s="26" customFormat="1" ht="20.25" customHeight="1" spans="1:13">
      <c r="A19" s="49"/>
      <c r="B19" s="32"/>
      <c r="C19" s="35"/>
      <c r="D19" s="34"/>
      <c r="E19" s="34"/>
      <c r="F19" s="39" t="s">
        <v>65</v>
      </c>
      <c r="G19" s="45">
        <v>199</v>
      </c>
      <c r="H19" s="52"/>
      <c r="I19" s="63"/>
      <c r="J19" s="58"/>
      <c r="K19" s="59"/>
      <c r="L19" s="32"/>
      <c r="M19" s="52"/>
    </row>
    <row r="20" ht="20.25" customHeight="1" spans="7:8">
      <c r="G20" s="54" t="s">
        <v>310</v>
      </c>
      <c r="H20" s="75">
        <v>7117</v>
      </c>
    </row>
  </sheetData>
  <mergeCells count="66">
    <mergeCell ref="A2:A4"/>
    <mergeCell ref="A5:A7"/>
    <mergeCell ref="A8:A10"/>
    <mergeCell ref="A11:A13"/>
    <mergeCell ref="A14:A16"/>
    <mergeCell ref="A17:A19"/>
    <mergeCell ref="B2:B4"/>
    <mergeCell ref="B5:B7"/>
    <mergeCell ref="B8:B10"/>
    <mergeCell ref="B11:B13"/>
    <mergeCell ref="B14:B16"/>
    <mergeCell ref="B17:B19"/>
    <mergeCell ref="C2:C4"/>
    <mergeCell ref="C5:C7"/>
    <mergeCell ref="C8:C10"/>
    <mergeCell ref="C11:C13"/>
    <mergeCell ref="C14:C16"/>
    <mergeCell ref="C17:C19"/>
    <mergeCell ref="D2:D4"/>
    <mergeCell ref="D5:D7"/>
    <mergeCell ref="D8:D10"/>
    <mergeCell ref="D11:D13"/>
    <mergeCell ref="D14:D16"/>
    <mergeCell ref="D17:D19"/>
    <mergeCell ref="E2:E4"/>
    <mergeCell ref="E5:E7"/>
    <mergeCell ref="E8:E10"/>
    <mergeCell ref="E11:E13"/>
    <mergeCell ref="E14:E16"/>
    <mergeCell ref="E17:E19"/>
    <mergeCell ref="H2:H4"/>
    <mergeCell ref="H5:H7"/>
    <mergeCell ref="H8:H10"/>
    <mergeCell ref="H11:H13"/>
    <mergeCell ref="H14:H16"/>
    <mergeCell ref="H17:H19"/>
    <mergeCell ref="I2:I4"/>
    <mergeCell ref="I5:I7"/>
    <mergeCell ref="I8:I10"/>
    <mergeCell ref="I11:I13"/>
    <mergeCell ref="I14:I16"/>
    <mergeCell ref="I17:I19"/>
    <mergeCell ref="J2:J4"/>
    <mergeCell ref="J5:J7"/>
    <mergeCell ref="J8:J10"/>
    <mergeCell ref="J11:J13"/>
    <mergeCell ref="J14:J16"/>
    <mergeCell ref="J17:J19"/>
    <mergeCell ref="K2:K4"/>
    <mergeCell ref="K5:K7"/>
    <mergeCell ref="K8:K10"/>
    <mergeCell ref="K11:K13"/>
    <mergeCell ref="K14:K16"/>
    <mergeCell ref="K17:K19"/>
    <mergeCell ref="L2:L4"/>
    <mergeCell ref="L5:L7"/>
    <mergeCell ref="L8:L10"/>
    <mergeCell ref="L11:L13"/>
    <mergeCell ref="L14:L16"/>
    <mergeCell ref="L17:L19"/>
    <mergeCell ref="M2:M4"/>
    <mergeCell ref="M5:M7"/>
    <mergeCell ref="M8:M10"/>
    <mergeCell ref="M11:M13"/>
    <mergeCell ref="M14:M16"/>
    <mergeCell ref="M17:M19"/>
  </mergeCells>
  <hyperlinks>
    <hyperlink ref="A11" r:id="rId1" display="HOTLINE-S@H" tooltip="mailto:HOTLINE-S@H"/>
    <hyperlink ref="A17" r:id="rId1" display="HOTLINE-S@H" tooltip="mailto:HOTLINE-S@H"/>
    <hyperlink ref="A14" r:id="rId1" display="HOTLINE-S@H" tooltip="mailto:HOTLINE-S@H"/>
  </hyperlinks>
  <pageMargins left="0.393700787401575" right="0.31496062992126" top="0.551181102362205" bottom="0.15748031496063" header="0.31496062992126" footer="0.31496062992126"/>
  <pageSetup paperSize="9" scale="95" orientation="landscape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6"/>
  <sheetViews>
    <sheetView zoomScale="80" zoomScaleNormal="80" workbookViewId="0">
      <selection activeCell="D7" sqref="D7"/>
    </sheetView>
  </sheetViews>
  <sheetFormatPr defaultColWidth="9" defaultRowHeight="15.75"/>
  <cols>
    <col min="1" max="1" width="17.1416666666667" style="360" customWidth="1"/>
    <col min="2" max="2" width="7.85833333333333" style="360" customWidth="1"/>
    <col min="3" max="3" width="7.425" style="360" customWidth="1"/>
    <col min="4" max="4" width="56.1416666666667" style="360" customWidth="1"/>
    <col min="5" max="5" width="29.8583333333333" style="360" customWidth="1"/>
    <col min="6" max="6" width="9.70833333333333" style="361" customWidth="1"/>
    <col min="7" max="7" width="10.2833333333333" style="360" customWidth="1"/>
    <col min="8" max="8" width="16.7083333333333" style="360" customWidth="1"/>
    <col min="9" max="10" width="10.7083333333333" style="362" customWidth="1"/>
    <col min="11" max="11" width="13.5666666666667" style="360" customWidth="1"/>
    <col min="12" max="12" width="13" style="360" customWidth="1"/>
    <col min="13" max="13" width="13.7083333333333" style="360" customWidth="1"/>
    <col min="14" max="16384" width="9" style="360"/>
  </cols>
  <sheetData>
    <row r="1" spans="1:13">
      <c r="A1" s="220" t="s">
        <v>0</v>
      </c>
      <c r="B1" s="221" t="s">
        <v>1</v>
      </c>
      <c r="C1" s="222" t="s">
        <v>2</v>
      </c>
      <c r="D1" s="223" t="s">
        <v>3</v>
      </c>
      <c r="E1" s="224" t="s">
        <v>4</v>
      </c>
      <c r="F1" s="225" t="s">
        <v>5</v>
      </c>
      <c r="G1" s="226" t="s">
        <v>6</v>
      </c>
      <c r="H1" s="235" t="s">
        <v>7</v>
      </c>
      <c r="I1" s="368" t="s">
        <v>8</v>
      </c>
      <c r="J1" s="368" t="s">
        <v>9</v>
      </c>
      <c r="K1" s="237" t="s">
        <v>10</v>
      </c>
      <c r="L1" s="226" t="s">
        <v>11</v>
      </c>
      <c r="M1" s="226" t="s">
        <v>12</v>
      </c>
    </row>
    <row r="2" s="375" customFormat="1" spans="1:13">
      <c r="A2" s="363" t="s">
        <v>13</v>
      </c>
      <c r="B2" s="377">
        <v>259775</v>
      </c>
      <c r="C2" s="378">
        <v>5372</v>
      </c>
      <c r="D2" s="379" t="s">
        <v>14</v>
      </c>
      <c r="E2" s="380" t="s">
        <v>15</v>
      </c>
      <c r="F2" s="381">
        <v>1911</v>
      </c>
      <c r="G2" s="382" t="s">
        <v>16</v>
      </c>
      <c r="H2" s="383" t="s">
        <v>17</v>
      </c>
      <c r="I2" s="398">
        <v>1.53</v>
      </c>
      <c r="J2" s="398">
        <v>1.33</v>
      </c>
      <c r="K2" s="370">
        <v>43479</v>
      </c>
      <c r="L2" s="370"/>
      <c r="M2" s="399"/>
    </row>
    <row r="3" s="375" customFormat="1" spans="1:13">
      <c r="A3" s="377" t="s">
        <v>13</v>
      </c>
      <c r="B3" s="377">
        <v>259784</v>
      </c>
      <c r="C3" s="378">
        <v>5372</v>
      </c>
      <c r="D3" s="379" t="s">
        <v>14</v>
      </c>
      <c r="E3" s="380" t="s">
        <v>15</v>
      </c>
      <c r="F3" s="381">
        <v>1918</v>
      </c>
      <c r="G3" s="382" t="s">
        <v>16</v>
      </c>
      <c r="H3" s="383" t="s">
        <v>18</v>
      </c>
      <c r="I3" s="398">
        <v>1.53</v>
      </c>
      <c r="J3" s="398">
        <v>1.33</v>
      </c>
      <c r="K3" s="370">
        <v>43479</v>
      </c>
      <c r="L3" s="370"/>
      <c r="M3" s="399"/>
    </row>
    <row r="4" s="375" customFormat="1" spans="1:13">
      <c r="A4" s="377" t="s">
        <v>19</v>
      </c>
      <c r="B4" s="377">
        <v>259793</v>
      </c>
      <c r="C4" s="378">
        <v>5372</v>
      </c>
      <c r="D4" s="379" t="s">
        <v>14</v>
      </c>
      <c r="E4" s="380" t="s">
        <v>15</v>
      </c>
      <c r="F4" s="381">
        <v>1324</v>
      </c>
      <c r="G4" s="382" t="s">
        <v>16</v>
      </c>
      <c r="H4" s="383" t="s">
        <v>18</v>
      </c>
      <c r="I4" s="398">
        <v>1.53</v>
      </c>
      <c r="J4" s="398">
        <v>1.33</v>
      </c>
      <c r="K4" s="370">
        <v>43479</v>
      </c>
      <c r="L4" s="370"/>
      <c r="M4" s="399"/>
    </row>
    <row r="5" s="375" customFormat="1" spans="1:13">
      <c r="A5" s="363" t="s">
        <v>13</v>
      </c>
      <c r="B5" s="377">
        <v>260563</v>
      </c>
      <c r="C5" s="378">
        <v>5387</v>
      </c>
      <c r="D5" s="379" t="s">
        <v>39</v>
      </c>
      <c r="E5" s="380" t="s">
        <v>15</v>
      </c>
      <c r="F5" s="381">
        <v>1116</v>
      </c>
      <c r="G5" s="382" t="s">
        <v>16</v>
      </c>
      <c r="H5" s="383" t="s">
        <v>30</v>
      </c>
      <c r="I5" s="398">
        <v>1.54</v>
      </c>
      <c r="J5" s="398">
        <v>1.35</v>
      </c>
      <c r="K5" s="370">
        <v>43479</v>
      </c>
      <c r="L5" s="370"/>
      <c r="M5" s="399"/>
    </row>
    <row r="6" s="375" customFormat="1" spans="1:13">
      <c r="A6" s="377" t="s">
        <v>13</v>
      </c>
      <c r="B6" s="377">
        <v>260572</v>
      </c>
      <c r="C6" s="378">
        <v>5387</v>
      </c>
      <c r="D6" s="379" t="s">
        <v>39</v>
      </c>
      <c r="E6" s="380" t="s">
        <v>15</v>
      </c>
      <c r="F6" s="381">
        <v>478</v>
      </c>
      <c r="G6" s="382" t="s">
        <v>16</v>
      </c>
      <c r="H6" s="383" t="s">
        <v>18</v>
      </c>
      <c r="I6" s="398">
        <v>1.54</v>
      </c>
      <c r="J6" s="398">
        <v>1.35</v>
      </c>
      <c r="K6" s="370">
        <v>43479</v>
      </c>
      <c r="L6" s="370"/>
      <c r="M6" s="399"/>
    </row>
    <row r="7" s="375" customFormat="1" spans="1:13">
      <c r="A7" s="377"/>
      <c r="B7" s="377"/>
      <c r="C7" s="378"/>
      <c r="D7" s="379"/>
      <c r="E7" s="380"/>
      <c r="F7" s="381">
        <f>SUM(F2:F6)</f>
        <v>6747</v>
      </c>
      <c r="G7" s="382"/>
      <c r="H7" s="383"/>
      <c r="I7" s="398"/>
      <c r="J7" s="398"/>
      <c r="K7" s="370"/>
      <c r="L7" s="370"/>
      <c r="M7" s="399"/>
    </row>
    <row r="8" s="375" customFormat="1" spans="1:13">
      <c r="A8" s="363" t="s">
        <v>13</v>
      </c>
      <c r="B8" s="377">
        <v>260087</v>
      </c>
      <c r="C8" s="378">
        <v>5378</v>
      </c>
      <c r="D8" s="379" t="s">
        <v>27</v>
      </c>
      <c r="E8" s="380" t="s">
        <v>15</v>
      </c>
      <c r="F8" s="381">
        <v>686</v>
      </c>
      <c r="G8" s="382" t="s">
        <v>16</v>
      </c>
      <c r="H8" s="383" t="s">
        <v>17</v>
      </c>
      <c r="I8" s="398">
        <v>1.39</v>
      </c>
      <c r="J8" s="398">
        <v>1.23</v>
      </c>
      <c r="K8" s="370">
        <v>43479</v>
      </c>
      <c r="L8" s="370"/>
      <c r="M8" s="399"/>
    </row>
    <row r="9" s="375" customFormat="1" spans="1:13">
      <c r="A9" s="377" t="s">
        <v>13</v>
      </c>
      <c r="B9" s="377">
        <v>260105</v>
      </c>
      <c r="C9" s="378">
        <v>5378</v>
      </c>
      <c r="D9" s="379" t="s">
        <v>27</v>
      </c>
      <c r="E9" s="380" t="s">
        <v>15</v>
      </c>
      <c r="F9" s="381">
        <v>712</v>
      </c>
      <c r="G9" s="382" t="s">
        <v>16</v>
      </c>
      <c r="H9" s="383" t="s">
        <v>18</v>
      </c>
      <c r="I9" s="398">
        <v>1.39</v>
      </c>
      <c r="J9" s="398">
        <v>1.23</v>
      </c>
      <c r="K9" s="370">
        <v>43479</v>
      </c>
      <c r="L9" s="370"/>
      <c r="M9" s="399"/>
    </row>
    <row r="10" s="375" customFormat="1" spans="1:13">
      <c r="A10" s="377" t="s">
        <v>19</v>
      </c>
      <c r="B10" s="377">
        <v>260114</v>
      </c>
      <c r="C10" s="378">
        <v>5378</v>
      </c>
      <c r="D10" s="379" t="s">
        <v>27</v>
      </c>
      <c r="E10" s="380" t="s">
        <v>15</v>
      </c>
      <c r="F10" s="381">
        <v>406</v>
      </c>
      <c r="G10" s="382" t="s">
        <v>16</v>
      </c>
      <c r="H10" s="383" t="s">
        <v>18</v>
      </c>
      <c r="I10" s="398">
        <v>1.39</v>
      </c>
      <c r="J10" s="398">
        <v>1.23</v>
      </c>
      <c r="K10" s="370">
        <v>43479</v>
      </c>
      <c r="L10" s="370"/>
      <c r="M10" s="399"/>
    </row>
    <row r="11" s="375" customFormat="1" spans="1:13">
      <c r="A11" s="363" t="s">
        <v>13</v>
      </c>
      <c r="B11" s="377">
        <v>260600</v>
      </c>
      <c r="C11" s="378">
        <v>5388</v>
      </c>
      <c r="D11" s="379" t="s">
        <v>40</v>
      </c>
      <c r="E11" s="380" t="s">
        <v>15</v>
      </c>
      <c r="F11" s="381">
        <v>294</v>
      </c>
      <c r="G11" s="382" t="s">
        <v>16</v>
      </c>
      <c r="H11" s="383" t="s">
        <v>17</v>
      </c>
      <c r="I11" s="398">
        <v>1.55</v>
      </c>
      <c r="J11" s="398">
        <v>1.36</v>
      </c>
      <c r="K11" s="370">
        <v>43479</v>
      </c>
      <c r="L11" s="370"/>
      <c r="M11" s="399"/>
    </row>
    <row r="12" s="375" customFormat="1" spans="1:13">
      <c r="A12" s="377" t="s">
        <v>13</v>
      </c>
      <c r="B12" s="377">
        <v>260619</v>
      </c>
      <c r="C12" s="378">
        <v>5388</v>
      </c>
      <c r="D12" s="379" t="s">
        <v>40</v>
      </c>
      <c r="E12" s="380" t="s">
        <v>15</v>
      </c>
      <c r="F12" s="381">
        <v>497</v>
      </c>
      <c r="G12" s="382" t="s">
        <v>16</v>
      </c>
      <c r="H12" s="383" t="s">
        <v>18</v>
      </c>
      <c r="I12" s="398">
        <v>1.55</v>
      </c>
      <c r="J12" s="398">
        <v>1.36</v>
      </c>
      <c r="K12" s="370">
        <v>43479</v>
      </c>
      <c r="L12" s="370"/>
      <c r="M12" s="399"/>
    </row>
    <row r="13" s="375" customFormat="1" spans="1:13">
      <c r="A13" s="377" t="s">
        <v>19</v>
      </c>
      <c r="B13" s="377">
        <v>260628</v>
      </c>
      <c r="C13" s="378">
        <v>5388</v>
      </c>
      <c r="D13" s="379" t="s">
        <v>40</v>
      </c>
      <c r="E13" s="380" t="s">
        <v>15</v>
      </c>
      <c r="F13" s="381">
        <v>313</v>
      </c>
      <c r="G13" s="382" t="s">
        <v>16</v>
      </c>
      <c r="H13" s="383" t="s">
        <v>18</v>
      </c>
      <c r="I13" s="398">
        <v>1.55</v>
      </c>
      <c r="J13" s="398">
        <v>1.36</v>
      </c>
      <c r="K13" s="370">
        <v>43479</v>
      </c>
      <c r="L13" s="370"/>
      <c r="M13" s="399"/>
    </row>
    <row r="14" s="375" customFormat="1" spans="1:13">
      <c r="A14" s="377"/>
      <c r="B14" s="377"/>
      <c r="C14" s="378"/>
      <c r="D14" s="379"/>
      <c r="E14" s="380"/>
      <c r="F14" s="381">
        <f>SUM(F8:F13)</f>
        <v>2908</v>
      </c>
      <c r="G14" s="382"/>
      <c r="H14" s="383"/>
      <c r="I14" s="398"/>
      <c r="J14" s="398"/>
      <c r="K14" s="370"/>
      <c r="L14" s="370"/>
      <c r="M14" s="399"/>
    </row>
    <row r="15" s="375" customFormat="1" spans="1:13">
      <c r="A15" s="363" t="s">
        <v>13</v>
      </c>
      <c r="B15" s="377">
        <v>260013</v>
      </c>
      <c r="C15" s="378">
        <v>5376</v>
      </c>
      <c r="D15" s="379" t="s">
        <v>25</v>
      </c>
      <c r="E15" s="380" t="s">
        <v>15</v>
      </c>
      <c r="F15" s="381">
        <v>931</v>
      </c>
      <c r="G15" s="382" t="s">
        <v>16</v>
      </c>
      <c r="H15" s="383" t="s">
        <v>17</v>
      </c>
      <c r="I15" s="398">
        <v>1.39</v>
      </c>
      <c r="J15" s="398">
        <v>1.23</v>
      </c>
      <c r="K15" s="370">
        <v>43479</v>
      </c>
      <c r="L15" s="370"/>
      <c r="M15" s="399"/>
    </row>
    <row r="16" s="375" customFormat="1" spans="1:13">
      <c r="A16" s="377" t="s">
        <v>13</v>
      </c>
      <c r="B16" s="377">
        <v>260022</v>
      </c>
      <c r="C16" s="378">
        <v>5376</v>
      </c>
      <c r="D16" s="379" t="s">
        <v>25</v>
      </c>
      <c r="E16" s="380" t="s">
        <v>15</v>
      </c>
      <c r="F16" s="381">
        <v>913</v>
      </c>
      <c r="G16" s="382" t="s">
        <v>16</v>
      </c>
      <c r="H16" s="383" t="s">
        <v>18</v>
      </c>
      <c r="I16" s="398">
        <v>1.39</v>
      </c>
      <c r="J16" s="398">
        <v>1.23</v>
      </c>
      <c r="K16" s="370">
        <v>43479</v>
      </c>
      <c r="L16" s="370"/>
      <c r="M16" s="399"/>
    </row>
    <row r="17" s="375" customFormat="1" spans="1:13">
      <c r="A17" s="377" t="s">
        <v>19</v>
      </c>
      <c r="B17" s="377">
        <v>260031</v>
      </c>
      <c r="C17" s="378">
        <v>5376</v>
      </c>
      <c r="D17" s="379" t="s">
        <v>25</v>
      </c>
      <c r="E17" s="380" t="s">
        <v>15</v>
      </c>
      <c r="F17" s="381">
        <v>534</v>
      </c>
      <c r="G17" s="382" t="s">
        <v>16</v>
      </c>
      <c r="H17" s="383" t="s">
        <v>18</v>
      </c>
      <c r="I17" s="398">
        <v>1.39</v>
      </c>
      <c r="J17" s="398">
        <v>1.23</v>
      </c>
      <c r="K17" s="370">
        <v>43479</v>
      </c>
      <c r="L17" s="370"/>
      <c r="M17" s="399"/>
    </row>
    <row r="18" s="375" customFormat="1" spans="1:13">
      <c r="A18" s="363" t="s">
        <v>13</v>
      </c>
      <c r="B18" s="377">
        <v>260536</v>
      </c>
      <c r="C18" s="378">
        <v>5386</v>
      </c>
      <c r="D18" s="379" t="s">
        <v>38</v>
      </c>
      <c r="E18" s="380" t="s">
        <v>15</v>
      </c>
      <c r="F18" s="381">
        <v>1764</v>
      </c>
      <c r="G18" s="382" t="s">
        <v>16</v>
      </c>
      <c r="H18" s="383" t="s">
        <v>30</v>
      </c>
      <c r="I18" s="398">
        <v>1.54</v>
      </c>
      <c r="J18" s="398">
        <v>1.35</v>
      </c>
      <c r="K18" s="370">
        <v>43479</v>
      </c>
      <c r="L18" s="370"/>
      <c r="M18" s="399"/>
    </row>
    <row r="19" s="375" customFormat="1" spans="1:13">
      <c r="A19" s="377" t="s">
        <v>13</v>
      </c>
      <c r="B19" s="377">
        <v>260545</v>
      </c>
      <c r="C19" s="378">
        <v>5386</v>
      </c>
      <c r="D19" s="379" t="s">
        <v>38</v>
      </c>
      <c r="E19" s="380" t="s">
        <v>15</v>
      </c>
      <c r="F19" s="381">
        <v>741</v>
      </c>
      <c r="G19" s="382" t="s">
        <v>16</v>
      </c>
      <c r="H19" s="383" t="s">
        <v>18</v>
      </c>
      <c r="I19" s="398">
        <v>1.54</v>
      </c>
      <c r="J19" s="398">
        <v>1.35</v>
      </c>
      <c r="K19" s="370">
        <v>43479</v>
      </c>
      <c r="L19" s="370"/>
      <c r="M19" s="399"/>
    </row>
    <row r="20" s="375" customFormat="1" spans="1:13">
      <c r="A20" s="377" t="s">
        <v>19</v>
      </c>
      <c r="B20" s="377">
        <v>260554</v>
      </c>
      <c r="C20" s="378">
        <v>5386</v>
      </c>
      <c r="D20" s="379" t="s">
        <v>38</v>
      </c>
      <c r="E20" s="380" t="s">
        <v>15</v>
      </c>
      <c r="F20" s="381">
        <v>593</v>
      </c>
      <c r="G20" s="382" t="s">
        <v>16</v>
      </c>
      <c r="H20" s="383" t="s">
        <v>18</v>
      </c>
      <c r="I20" s="398">
        <v>1.54</v>
      </c>
      <c r="J20" s="398">
        <v>1.35</v>
      </c>
      <c r="K20" s="370">
        <v>43479</v>
      </c>
      <c r="L20" s="370"/>
      <c r="M20" s="399"/>
    </row>
    <row r="21" s="375" customFormat="1" spans="1:13">
      <c r="A21" s="377"/>
      <c r="B21" s="377"/>
      <c r="C21" s="378"/>
      <c r="D21" s="379"/>
      <c r="E21" s="380"/>
      <c r="F21" s="381">
        <f>SUM(F15:F20)</f>
        <v>5476</v>
      </c>
      <c r="G21" s="382"/>
      <c r="H21" s="383"/>
      <c r="I21" s="398"/>
      <c r="J21" s="398"/>
      <c r="K21" s="370"/>
      <c r="L21" s="370"/>
      <c r="M21" s="399"/>
    </row>
    <row r="22" s="375" customFormat="1" spans="1:13">
      <c r="A22" s="363" t="s">
        <v>13</v>
      </c>
      <c r="B22" s="377">
        <v>260123</v>
      </c>
      <c r="C22" s="378">
        <v>5379</v>
      </c>
      <c r="D22" s="379" t="s">
        <v>28</v>
      </c>
      <c r="E22" s="379" t="s">
        <v>29</v>
      </c>
      <c r="F22" s="381">
        <v>2304</v>
      </c>
      <c r="G22" s="382" t="s">
        <v>16</v>
      </c>
      <c r="H22" s="383" t="s">
        <v>30</v>
      </c>
      <c r="I22" s="398">
        <v>1.4</v>
      </c>
      <c r="J22" s="398">
        <v>1.23</v>
      </c>
      <c r="K22" s="370">
        <v>43479</v>
      </c>
      <c r="L22" s="370"/>
      <c r="M22" s="399"/>
    </row>
    <row r="23" s="375" customFormat="1" spans="1:13">
      <c r="A23" s="377" t="s">
        <v>13</v>
      </c>
      <c r="B23" s="377">
        <v>260132</v>
      </c>
      <c r="C23" s="378">
        <v>5379</v>
      </c>
      <c r="D23" s="379" t="s">
        <v>28</v>
      </c>
      <c r="E23" s="379" t="s">
        <v>29</v>
      </c>
      <c r="F23" s="381">
        <v>981</v>
      </c>
      <c r="G23" s="382" t="s">
        <v>16</v>
      </c>
      <c r="H23" s="383" t="s">
        <v>18</v>
      </c>
      <c r="I23" s="398">
        <v>1.4</v>
      </c>
      <c r="J23" s="398">
        <v>1.23</v>
      </c>
      <c r="K23" s="370">
        <v>43479</v>
      </c>
      <c r="L23" s="370"/>
      <c r="M23" s="399"/>
    </row>
    <row r="24" s="375" customFormat="1" spans="1:13">
      <c r="A24" s="377" t="s">
        <v>19</v>
      </c>
      <c r="B24" s="377">
        <v>260141</v>
      </c>
      <c r="C24" s="378">
        <v>5379</v>
      </c>
      <c r="D24" s="379" t="s">
        <v>28</v>
      </c>
      <c r="E24" s="379" t="s">
        <v>29</v>
      </c>
      <c r="F24" s="381">
        <v>808</v>
      </c>
      <c r="G24" s="382" t="s">
        <v>16</v>
      </c>
      <c r="H24" s="383" t="s">
        <v>18</v>
      </c>
      <c r="I24" s="398">
        <v>1.4</v>
      </c>
      <c r="J24" s="398">
        <v>1.23</v>
      </c>
      <c r="K24" s="370">
        <v>43479</v>
      </c>
      <c r="L24" s="370"/>
      <c r="M24" s="399"/>
    </row>
    <row r="25" s="375" customFormat="1" spans="1:13">
      <c r="A25" s="363" t="s">
        <v>13</v>
      </c>
      <c r="B25" s="377">
        <v>260215</v>
      </c>
      <c r="C25" s="378">
        <v>5382</v>
      </c>
      <c r="D25" s="379" t="s">
        <v>33</v>
      </c>
      <c r="E25" s="379" t="s">
        <v>29</v>
      </c>
      <c r="F25" s="381">
        <v>784</v>
      </c>
      <c r="G25" s="382" t="s">
        <v>16</v>
      </c>
      <c r="H25" s="383" t="s">
        <v>17</v>
      </c>
      <c r="I25" s="398">
        <v>1.47</v>
      </c>
      <c r="J25" s="398">
        <v>1.27</v>
      </c>
      <c r="K25" s="370">
        <v>43479</v>
      </c>
      <c r="L25" s="370"/>
      <c r="M25" s="399"/>
    </row>
    <row r="26" s="375" customFormat="1" spans="1:13">
      <c r="A26" s="377" t="s">
        <v>13</v>
      </c>
      <c r="B26" s="377">
        <v>260224</v>
      </c>
      <c r="C26" s="378">
        <v>5382</v>
      </c>
      <c r="D26" s="379" t="s">
        <v>33</v>
      </c>
      <c r="E26" s="379" t="s">
        <v>29</v>
      </c>
      <c r="F26" s="381">
        <v>1225</v>
      </c>
      <c r="G26" s="382" t="s">
        <v>16</v>
      </c>
      <c r="H26" s="383" t="s">
        <v>18</v>
      </c>
      <c r="I26" s="398">
        <v>1.47</v>
      </c>
      <c r="J26" s="398">
        <v>1.27</v>
      </c>
      <c r="K26" s="370">
        <v>43479</v>
      </c>
      <c r="L26" s="370"/>
      <c r="M26" s="399"/>
    </row>
    <row r="27" s="375" customFormat="1" spans="1:13">
      <c r="A27" s="377" t="s">
        <v>19</v>
      </c>
      <c r="B27" s="377">
        <v>260233</v>
      </c>
      <c r="C27" s="378">
        <v>5382</v>
      </c>
      <c r="D27" s="379" t="s">
        <v>33</v>
      </c>
      <c r="E27" s="379" t="s">
        <v>29</v>
      </c>
      <c r="F27" s="381">
        <v>777</v>
      </c>
      <c r="G27" s="382" t="s">
        <v>16</v>
      </c>
      <c r="H27" s="383" t="s">
        <v>18</v>
      </c>
      <c r="I27" s="398">
        <v>1.47</v>
      </c>
      <c r="J27" s="398">
        <v>1.27</v>
      </c>
      <c r="K27" s="370">
        <v>43479</v>
      </c>
      <c r="L27" s="370"/>
      <c r="M27" s="399"/>
    </row>
    <row r="28" s="375" customFormat="1" spans="1:13">
      <c r="A28" s="384"/>
      <c r="B28" s="384"/>
      <c r="C28" s="385"/>
      <c r="D28" s="386"/>
      <c r="E28" s="386"/>
      <c r="F28" s="387">
        <f>SUM(F22:F27)</f>
        <v>6879</v>
      </c>
      <c r="G28" s="388"/>
      <c r="H28" s="389"/>
      <c r="I28" s="400"/>
      <c r="J28" s="400"/>
      <c r="K28" s="370"/>
      <c r="L28" s="401"/>
      <c r="M28" s="402"/>
    </row>
    <row r="29" s="375" customFormat="1" spans="1:13">
      <c r="A29" s="363" t="s">
        <v>13</v>
      </c>
      <c r="B29" s="377">
        <v>259986</v>
      </c>
      <c r="C29" s="378">
        <v>5375</v>
      </c>
      <c r="D29" s="379" t="s">
        <v>23</v>
      </c>
      <c r="E29" s="380" t="s">
        <v>24</v>
      </c>
      <c r="F29" s="381">
        <v>931</v>
      </c>
      <c r="G29" s="382" t="s">
        <v>16</v>
      </c>
      <c r="H29" s="383" t="s">
        <v>17</v>
      </c>
      <c r="I29" s="398">
        <v>1.53</v>
      </c>
      <c r="J29" s="398">
        <v>1.33</v>
      </c>
      <c r="K29" s="370">
        <v>43479</v>
      </c>
      <c r="L29" s="370"/>
      <c r="M29" s="399"/>
    </row>
    <row r="30" s="375" customFormat="1" spans="1:13">
      <c r="A30" s="377" t="s">
        <v>13</v>
      </c>
      <c r="B30" s="377">
        <v>259995</v>
      </c>
      <c r="C30" s="378">
        <v>5375</v>
      </c>
      <c r="D30" s="379" t="s">
        <v>23</v>
      </c>
      <c r="E30" s="380" t="s">
        <v>24</v>
      </c>
      <c r="F30" s="381">
        <v>924</v>
      </c>
      <c r="G30" s="382" t="s">
        <v>16</v>
      </c>
      <c r="H30" s="383" t="s">
        <v>18</v>
      </c>
      <c r="I30" s="398">
        <v>1.53</v>
      </c>
      <c r="J30" s="398">
        <v>1.33</v>
      </c>
      <c r="K30" s="370">
        <v>43479</v>
      </c>
      <c r="L30" s="370"/>
      <c r="M30" s="399"/>
    </row>
    <row r="31" s="375" customFormat="1" spans="1:13">
      <c r="A31" s="363" t="s">
        <v>13</v>
      </c>
      <c r="B31" s="377">
        <v>260242</v>
      </c>
      <c r="C31" s="378">
        <v>5383</v>
      </c>
      <c r="D31" s="379" t="s">
        <v>34</v>
      </c>
      <c r="E31" s="380" t="s">
        <v>35</v>
      </c>
      <c r="F31" s="381">
        <v>576</v>
      </c>
      <c r="G31" s="382" t="s">
        <v>16</v>
      </c>
      <c r="H31" s="383" t="s">
        <v>30</v>
      </c>
      <c r="I31" s="398">
        <v>1.3</v>
      </c>
      <c r="J31" s="398">
        <v>1.09</v>
      </c>
      <c r="K31" s="370">
        <v>43479</v>
      </c>
      <c r="L31" s="370"/>
      <c r="M31" s="399"/>
    </row>
    <row r="32" s="375" customFormat="1" spans="1:13">
      <c r="A32" s="377" t="s">
        <v>13</v>
      </c>
      <c r="B32" s="377">
        <v>260251</v>
      </c>
      <c r="C32" s="378">
        <v>5383</v>
      </c>
      <c r="D32" s="379" t="s">
        <v>34</v>
      </c>
      <c r="E32" s="380" t="s">
        <v>35</v>
      </c>
      <c r="F32" s="381">
        <v>366</v>
      </c>
      <c r="G32" s="382" t="s">
        <v>16</v>
      </c>
      <c r="H32" s="383" t="s">
        <v>18</v>
      </c>
      <c r="I32" s="398">
        <v>1.3</v>
      </c>
      <c r="J32" s="398">
        <v>1.09</v>
      </c>
      <c r="K32" s="370">
        <v>43479</v>
      </c>
      <c r="L32" s="370"/>
      <c r="M32" s="399"/>
    </row>
    <row r="33" s="375" customFormat="1" spans="1:13">
      <c r="A33" s="377" t="s">
        <v>19</v>
      </c>
      <c r="B33" s="377">
        <v>260260</v>
      </c>
      <c r="C33" s="378">
        <v>5383</v>
      </c>
      <c r="D33" s="379" t="s">
        <v>34</v>
      </c>
      <c r="E33" s="380" t="s">
        <v>35</v>
      </c>
      <c r="F33" s="381">
        <v>1066</v>
      </c>
      <c r="G33" s="382" t="s">
        <v>16</v>
      </c>
      <c r="H33" s="383" t="s">
        <v>18</v>
      </c>
      <c r="I33" s="398">
        <v>1.3</v>
      </c>
      <c r="J33" s="398">
        <v>1.09</v>
      </c>
      <c r="K33" s="370">
        <v>43479</v>
      </c>
      <c r="L33" s="370"/>
      <c r="M33" s="399"/>
    </row>
    <row r="34" s="375" customFormat="1" spans="1:13">
      <c r="A34" s="377"/>
      <c r="B34" s="377"/>
      <c r="C34" s="378"/>
      <c r="D34" s="379"/>
      <c r="E34" s="380"/>
      <c r="F34" s="381">
        <f>SUM(F29:F33)</f>
        <v>3863</v>
      </c>
      <c r="G34" s="382"/>
      <c r="H34" s="383"/>
      <c r="I34" s="398"/>
      <c r="J34" s="398"/>
      <c r="K34" s="370"/>
      <c r="L34" s="370"/>
      <c r="M34" s="399"/>
    </row>
    <row r="35" s="375" customFormat="1" spans="1:13">
      <c r="A35" s="363" t="s">
        <v>13</v>
      </c>
      <c r="B35" s="377">
        <v>259802</v>
      </c>
      <c r="C35" s="378">
        <v>5373</v>
      </c>
      <c r="D35" s="379" t="s">
        <v>20</v>
      </c>
      <c r="E35" s="380" t="s">
        <v>15</v>
      </c>
      <c r="F35" s="381">
        <v>1764</v>
      </c>
      <c r="G35" s="382" t="s">
        <v>16</v>
      </c>
      <c r="H35" s="383" t="s">
        <v>17</v>
      </c>
      <c r="I35" s="398">
        <v>1.39</v>
      </c>
      <c r="J35" s="398">
        <v>1.22</v>
      </c>
      <c r="K35" s="370">
        <v>43479</v>
      </c>
      <c r="L35" s="370"/>
      <c r="M35" s="399"/>
    </row>
    <row r="36" s="375" customFormat="1" spans="1:13">
      <c r="A36" s="377" t="s">
        <v>13</v>
      </c>
      <c r="B36" s="377">
        <v>259811</v>
      </c>
      <c r="C36" s="378">
        <v>5373</v>
      </c>
      <c r="D36" s="379" t="s">
        <v>20</v>
      </c>
      <c r="E36" s="380" t="s">
        <v>15</v>
      </c>
      <c r="F36" s="381">
        <v>1785</v>
      </c>
      <c r="G36" s="382" t="s">
        <v>16</v>
      </c>
      <c r="H36" s="383" t="s">
        <v>18</v>
      </c>
      <c r="I36" s="398">
        <v>1.39</v>
      </c>
      <c r="J36" s="398">
        <v>1.22</v>
      </c>
      <c r="K36" s="370">
        <v>43479</v>
      </c>
      <c r="L36" s="370"/>
      <c r="M36" s="399"/>
    </row>
    <row r="37" s="375" customFormat="1" spans="1:13">
      <c r="A37" s="377" t="s">
        <v>19</v>
      </c>
      <c r="B37" s="377">
        <v>259820</v>
      </c>
      <c r="C37" s="378">
        <v>5373</v>
      </c>
      <c r="D37" s="379" t="s">
        <v>20</v>
      </c>
      <c r="E37" s="380" t="s">
        <v>15</v>
      </c>
      <c r="F37" s="381">
        <v>1228</v>
      </c>
      <c r="G37" s="382" t="s">
        <v>16</v>
      </c>
      <c r="H37" s="383" t="s">
        <v>18</v>
      </c>
      <c r="I37" s="398">
        <v>1.39</v>
      </c>
      <c r="J37" s="398">
        <v>1.22</v>
      </c>
      <c r="K37" s="370">
        <v>43479</v>
      </c>
      <c r="L37" s="370"/>
      <c r="M37" s="399"/>
    </row>
    <row r="38" s="375" customFormat="1" spans="1:13">
      <c r="A38" s="363" t="s">
        <v>13</v>
      </c>
      <c r="B38" s="377">
        <v>260188</v>
      </c>
      <c r="C38" s="378">
        <v>5381</v>
      </c>
      <c r="D38" s="379" t="s">
        <v>32</v>
      </c>
      <c r="E38" s="380" t="s">
        <v>15</v>
      </c>
      <c r="F38" s="381">
        <v>1872</v>
      </c>
      <c r="G38" s="382" t="s">
        <v>16</v>
      </c>
      <c r="H38" s="383" t="s">
        <v>30</v>
      </c>
      <c r="I38" s="398">
        <v>1.3</v>
      </c>
      <c r="J38" s="398">
        <v>1.13</v>
      </c>
      <c r="K38" s="370">
        <v>43479</v>
      </c>
      <c r="L38" s="370"/>
      <c r="M38" s="399"/>
    </row>
    <row r="39" s="375" customFormat="1" spans="1:13">
      <c r="A39" s="377" t="s">
        <v>13</v>
      </c>
      <c r="B39" s="377">
        <v>260197</v>
      </c>
      <c r="C39" s="378">
        <v>5381</v>
      </c>
      <c r="D39" s="379" t="s">
        <v>32</v>
      </c>
      <c r="E39" s="380" t="s">
        <v>15</v>
      </c>
      <c r="F39" s="381">
        <v>777</v>
      </c>
      <c r="G39" s="382" t="s">
        <v>16</v>
      </c>
      <c r="H39" s="383" t="s">
        <v>18</v>
      </c>
      <c r="I39" s="398">
        <v>1.3</v>
      </c>
      <c r="J39" s="398">
        <v>1.13</v>
      </c>
      <c r="K39" s="370">
        <v>43479</v>
      </c>
      <c r="L39" s="370"/>
      <c r="M39" s="399"/>
    </row>
    <row r="40" s="375" customFormat="1" spans="1:13">
      <c r="A40" s="363" t="s">
        <v>13</v>
      </c>
      <c r="B40" s="377">
        <v>260509</v>
      </c>
      <c r="C40" s="378">
        <v>5385</v>
      </c>
      <c r="D40" s="379" t="s">
        <v>37</v>
      </c>
      <c r="E40" s="380" t="s">
        <v>15</v>
      </c>
      <c r="F40" s="381">
        <v>588</v>
      </c>
      <c r="G40" s="382" t="s">
        <v>16</v>
      </c>
      <c r="H40" s="383" t="s">
        <v>17</v>
      </c>
      <c r="I40" s="398">
        <v>1.38</v>
      </c>
      <c r="J40" s="398">
        <v>1.2</v>
      </c>
      <c r="K40" s="370">
        <v>43479</v>
      </c>
      <c r="L40" s="370"/>
      <c r="M40" s="399"/>
    </row>
    <row r="41" s="375" customFormat="1" spans="1:13">
      <c r="A41" s="377" t="s">
        <v>13</v>
      </c>
      <c r="B41" s="377">
        <v>260518</v>
      </c>
      <c r="C41" s="378">
        <v>5385</v>
      </c>
      <c r="D41" s="379" t="s">
        <v>37</v>
      </c>
      <c r="E41" s="380" t="s">
        <v>15</v>
      </c>
      <c r="F41" s="381">
        <v>735</v>
      </c>
      <c r="G41" s="382" t="s">
        <v>16</v>
      </c>
      <c r="H41" s="383" t="s">
        <v>18</v>
      </c>
      <c r="I41" s="398">
        <v>1.38</v>
      </c>
      <c r="J41" s="398">
        <v>1.2</v>
      </c>
      <c r="K41" s="370">
        <v>43479</v>
      </c>
      <c r="L41" s="370"/>
      <c r="M41" s="399"/>
    </row>
    <row r="42" s="375" customFormat="1" spans="1:13">
      <c r="A42" s="377" t="s">
        <v>19</v>
      </c>
      <c r="B42" s="377">
        <v>260527</v>
      </c>
      <c r="C42" s="378">
        <v>5385</v>
      </c>
      <c r="D42" s="379" t="s">
        <v>37</v>
      </c>
      <c r="E42" s="380" t="s">
        <v>15</v>
      </c>
      <c r="F42" s="381">
        <v>215</v>
      </c>
      <c r="G42" s="382" t="s">
        <v>16</v>
      </c>
      <c r="H42" s="383" t="s">
        <v>18</v>
      </c>
      <c r="I42" s="398">
        <v>1.38</v>
      </c>
      <c r="J42" s="398">
        <v>1.2</v>
      </c>
      <c r="K42" s="370">
        <v>43479</v>
      </c>
      <c r="L42" s="370"/>
      <c r="M42" s="399"/>
    </row>
    <row r="43" s="375" customFormat="1" spans="1:13">
      <c r="A43" s="377"/>
      <c r="B43" s="377"/>
      <c r="C43" s="378"/>
      <c r="D43" s="379"/>
      <c r="E43" s="380"/>
      <c r="F43" s="381">
        <f>SUM(F35:F42)</f>
        <v>8964</v>
      </c>
      <c r="G43" s="382"/>
      <c r="H43" s="383"/>
      <c r="I43" s="398"/>
      <c r="J43" s="398"/>
      <c r="K43" s="370"/>
      <c r="L43" s="370"/>
      <c r="M43" s="399"/>
    </row>
    <row r="44" s="375" customFormat="1" spans="1:13">
      <c r="A44" s="363" t="s">
        <v>13</v>
      </c>
      <c r="B44" s="377">
        <v>259903</v>
      </c>
      <c r="C44" s="378">
        <v>5374</v>
      </c>
      <c r="D44" s="379" t="s">
        <v>21</v>
      </c>
      <c r="E44" s="380" t="s">
        <v>22</v>
      </c>
      <c r="F44" s="381">
        <v>1715</v>
      </c>
      <c r="G44" s="382" t="s">
        <v>16</v>
      </c>
      <c r="H44" s="383" t="s">
        <v>17</v>
      </c>
      <c r="I44" s="398">
        <v>1.39</v>
      </c>
      <c r="J44" s="398">
        <v>1.22</v>
      </c>
      <c r="K44" s="370">
        <v>43479</v>
      </c>
      <c r="L44" s="370"/>
      <c r="M44" s="399"/>
    </row>
    <row r="45" s="375" customFormat="1" spans="1:13">
      <c r="A45" s="377" t="s">
        <v>13</v>
      </c>
      <c r="B45" s="377">
        <v>259912</v>
      </c>
      <c r="C45" s="378">
        <v>5374</v>
      </c>
      <c r="D45" s="379" t="s">
        <v>21</v>
      </c>
      <c r="E45" s="380" t="s">
        <v>22</v>
      </c>
      <c r="F45" s="381">
        <v>1695</v>
      </c>
      <c r="G45" s="382" t="s">
        <v>16</v>
      </c>
      <c r="H45" s="383" t="s">
        <v>18</v>
      </c>
      <c r="I45" s="398">
        <v>1.39</v>
      </c>
      <c r="J45" s="398">
        <v>1.22</v>
      </c>
      <c r="K45" s="370">
        <v>43479</v>
      </c>
      <c r="L45" s="370"/>
      <c r="M45" s="399"/>
    </row>
    <row r="46" s="375" customFormat="1" spans="1:13">
      <c r="A46" s="363" t="s">
        <v>13</v>
      </c>
      <c r="B46" s="377">
        <v>260444</v>
      </c>
      <c r="C46" s="378">
        <v>5384</v>
      </c>
      <c r="D46" s="379" t="s">
        <v>36</v>
      </c>
      <c r="E46" s="380" t="s">
        <v>22</v>
      </c>
      <c r="F46" s="381">
        <v>980</v>
      </c>
      <c r="G46" s="382" t="s">
        <v>16</v>
      </c>
      <c r="H46" s="383" t="s">
        <v>17</v>
      </c>
      <c r="I46" s="398">
        <v>1.38</v>
      </c>
      <c r="J46" s="398">
        <v>1.2</v>
      </c>
      <c r="K46" s="370">
        <v>43479</v>
      </c>
      <c r="L46" s="370"/>
      <c r="M46" s="399"/>
    </row>
    <row r="47" s="375" customFormat="1" spans="1:13">
      <c r="A47" s="377" t="s">
        <v>13</v>
      </c>
      <c r="B47" s="377">
        <v>260462</v>
      </c>
      <c r="C47" s="378">
        <v>5384</v>
      </c>
      <c r="D47" s="379" t="s">
        <v>36</v>
      </c>
      <c r="E47" s="380" t="s">
        <v>22</v>
      </c>
      <c r="F47" s="381">
        <v>1156</v>
      </c>
      <c r="G47" s="382" t="s">
        <v>16</v>
      </c>
      <c r="H47" s="383" t="s">
        <v>18</v>
      </c>
      <c r="I47" s="398">
        <v>1.38</v>
      </c>
      <c r="J47" s="398">
        <v>1.2</v>
      </c>
      <c r="K47" s="370">
        <v>43479</v>
      </c>
      <c r="L47" s="370"/>
      <c r="M47" s="399"/>
    </row>
    <row r="48" s="375" customFormat="1" spans="1:13">
      <c r="A48" s="377" t="s">
        <v>19</v>
      </c>
      <c r="B48" s="377">
        <v>260480</v>
      </c>
      <c r="C48" s="378">
        <v>5384</v>
      </c>
      <c r="D48" s="379" t="s">
        <v>36</v>
      </c>
      <c r="E48" s="380" t="s">
        <v>22</v>
      </c>
      <c r="F48" s="381">
        <v>346</v>
      </c>
      <c r="G48" s="382" t="s">
        <v>16</v>
      </c>
      <c r="H48" s="383" t="s">
        <v>18</v>
      </c>
      <c r="I48" s="398">
        <v>1.38</v>
      </c>
      <c r="J48" s="398">
        <v>1.2</v>
      </c>
      <c r="K48" s="370">
        <v>43479</v>
      </c>
      <c r="L48" s="370"/>
      <c r="M48" s="399"/>
    </row>
    <row r="49" s="375" customFormat="1" spans="1:13">
      <c r="A49" s="377"/>
      <c r="B49" s="377"/>
      <c r="C49" s="378"/>
      <c r="D49" s="379"/>
      <c r="E49" s="380"/>
      <c r="F49" s="381">
        <f>SUM(F44:F48)</f>
        <v>5892</v>
      </c>
      <c r="G49" s="382"/>
      <c r="H49" s="383"/>
      <c r="I49" s="398"/>
      <c r="J49" s="398"/>
      <c r="K49" s="370"/>
      <c r="L49" s="370"/>
      <c r="M49" s="399"/>
    </row>
    <row r="50" s="375" customFormat="1" spans="1:13">
      <c r="A50" s="363" t="s">
        <v>13</v>
      </c>
      <c r="B50" s="377">
        <v>260050</v>
      </c>
      <c r="C50" s="378">
        <v>5377</v>
      </c>
      <c r="D50" s="379" t="s">
        <v>26</v>
      </c>
      <c r="E50" s="380" t="s">
        <v>15</v>
      </c>
      <c r="F50" s="381">
        <v>931</v>
      </c>
      <c r="G50" s="382" t="s">
        <v>16</v>
      </c>
      <c r="H50" s="383" t="s">
        <v>17</v>
      </c>
      <c r="I50" s="398">
        <v>1.3</v>
      </c>
      <c r="J50" s="398">
        <v>1.13</v>
      </c>
      <c r="K50" s="370">
        <v>43479</v>
      </c>
      <c r="L50" s="370"/>
      <c r="M50" s="399"/>
    </row>
    <row r="51" s="375" customFormat="1" spans="1:13">
      <c r="A51" s="377" t="s">
        <v>13</v>
      </c>
      <c r="B51" s="377">
        <v>260069</v>
      </c>
      <c r="C51" s="378">
        <v>5377</v>
      </c>
      <c r="D51" s="379" t="s">
        <v>26</v>
      </c>
      <c r="E51" s="380" t="s">
        <v>15</v>
      </c>
      <c r="F51" s="381">
        <v>913</v>
      </c>
      <c r="G51" s="382" t="s">
        <v>16</v>
      </c>
      <c r="H51" s="383" t="s">
        <v>18</v>
      </c>
      <c r="I51" s="398">
        <v>1.3</v>
      </c>
      <c r="J51" s="398">
        <v>1.13</v>
      </c>
      <c r="K51" s="370">
        <v>43479</v>
      </c>
      <c r="L51" s="370"/>
      <c r="M51" s="399"/>
    </row>
    <row r="52" s="375" customFormat="1" spans="1:13">
      <c r="A52" s="377" t="s">
        <v>19</v>
      </c>
      <c r="B52" s="377">
        <v>260078</v>
      </c>
      <c r="C52" s="378">
        <v>5377</v>
      </c>
      <c r="D52" s="379" t="s">
        <v>26</v>
      </c>
      <c r="E52" s="380" t="s">
        <v>15</v>
      </c>
      <c r="F52" s="381">
        <v>534</v>
      </c>
      <c r="G52" s="382" t="s">
        <v>16</v>
      </c>
      <c r="H52" s="383" t="s">
        <v>18</v>
      </c>
      <c r="I52" s="398">
        <v>1.3</v>
      </c>
      <c r="J52" s="398">
        <v>1.13</v>
      </c>
      <c r="K52" s="370">
        <v>43479</v>
      </c>
      <c r="L52" s="370"/>
      <c r="M52" s="399"/>
    </row>
    <row r="53" s="375" customFormat="1" spans="1:13">
      <c r="A53" s="363" t="s">
        <v>13</v>
      </c>
      <c r="B53" s="377">
        <v>260150</v>
      </c>
      <c r="C53" s="378">
        <v>5380</v>
      </c>
      <c r="D53" s="379" t="s">
        <v>31</v>
      </c>
      <c r="E53" s="380" t="s">
        <v>15</v>
      </c>
      <c r="F53" s="381">
        <v>2304</v>
      </c>
      <c r="G53" s="382" t="s">
        <v>16</v>
      </c>
      <c r="H53" s="383" t="s">
        <v>30</v>
      </c>
      <c r="I53" s="398">
        <v>1.3</v>
      </c>
      <c r="J53" s="398">
        <v>1.13</v>
      </c>
      <c r="K53" s="370">
        <v>43479</v>
      </c>
      <c r="L53" s="370"/>
      <c r="M53" s="399"/>
    </row>
    <row r="54" s="375" customFormat="1" spans="1:13">
      <c r="A54" s="377" t="s">
        <v>13</v>
      </c>
      <c r="B54" s="377">
        <v>260160</v>
      </c>
      <c r="C54" s="378">
        <v>5380</v>
      </c>
      <c r="D54" s="379" t="s">
        <v>31</v>
      </c>
      <c r="E54" s="380" t="s">
        <v>15</v>
      </c>
      <c r="F54" s="381">
        <v>981</v>
      </c>
      <c r="G54" s="382" t="s">
        <v>16</v>
      </c>
      <c r="H54" s="383" t="s">
        <v>18</v>
      </c>
      <c r="I54" s="398">
        <v>1.3</v>
      </c>
      <c r="J54" s="398">
        <v>1.13</v>
      </c>
      <c r="K54" s="370">
        <v>43479</v>
      </c>
      <c r="L54" s="370"/>
      <c r="M54" s="399"/>
    </row>
    <row r="55" s="375" customFormat="1" spans="1:13">
      <c r="A55" s="377" t="s">
        <v>19</v>
      </c>
      <c r="B55" s="377">
        <v>260179</v>
      </c>
      <c r="C55" s="378">
        <v>5380</v>
      </c>
      <c r="D55" s="379" t="s">
        <v>31</v>
      </c>
      <c r="E55" s="380" t="s">
        <v>15</v>
      </c>
      <c r="F55" s="381">
        <v>808</v>
      </c>
      <c r="G55" s="382" t="s">
        <v>16</v>
      </c>
      <c r="H55" s="383" t="s">
        <v>18</v>
      </c>
      <c r="I55" s="398">
        <v>1.3</v>
      </c>
      <c r="J55" s="398">
        <v>1.13</v>
      </c>
      <c r="K55" s="370">
        <v>43479</v>
      </c>
      <c r="L55" s="370"/>
      <c r="M55" s="399"/>
    </row>
    <row r="56" s="375" customFormat="1" spans="1:13">
      <c r="A56" s="377"/>
      <c r="B56" s="377"/>
      <c r="C56" s="378"/>
      <c r="D56" s="379"/>
      <c r="E56" s="380"/>
      <c r="F56" s="381">
        <f>SUM(F50:F55)</f>
        <v>6471</v>
      </c>
      <c r="G56" s="382"/>
      <c r="H56" s="383"/>
      <c r="I56" s="398"/>
      <c r="J56" s="398"/>
      <c r="K56" s="370"/>
      <c r="L56" s="370"/>
      <c r="M56" s="399"/>
    </row>
    <row r="57" s="375" customFormat="1" spans="1:13">
      <c r="A57" s="384"/>
      <c r="B57" s="384"/>
      <c r="C57" s="385"/>
      <c r="D57" s="386"/>
      <c r="F57" s="387"/>
      <c r="G57" s="388"/>
      <c r="H57" s="389"/>
      <c r="I57" s="400"/>
      <c r="J57" s="400"/>
      <c r="K57" s="401"/>
      <c r="L57" s="401"/>
      <c r="M57" s="402"/>
    </row>
    <row r="58" spans="5:11">
      <c r="E58" s="390" t="s">
        <v>41</v>
      </c>
      <c r="F58" s="361">
        <f>F49+F56+F43+F34+F28+F21+F14+F7</f>
        <v>47200</v>
      </c>
      <c r="J58" s="289" t="s">
        <v>42</v>
      </c>
      <c r="K58" s="360" t="s">
        <v>43</v>
      </c>
    </row>
    <row r="59" spans="5:11">
      <c r="E59" s="288"/>
      <c r="I59" s="289"/>
      <c r="J59" s="289"/>
      <c r="K59" s="374"/>
    </row>
    <row r="62" s="376" customFormat="1" spans="1:13">
      <c r="A62" s="391" t="s">
        <v>19</v>
      </c>
      <c r="B62" s="391">
        <v>260581</v>
      </c>
      <c r="C62" s="392">
        <v>5387</v>
      </c>
      <c r="D62" s="393" t="s">
        <v>39</v>
      </c>
      <c r="E62" s="394" t="s">
        <v>15</v>
      </c>
      <c r="F62" s="395">
        <v>377</v>
      </c>
      <c r="G62" s="396" t="s">
        <v>16</v>
      </c>
      <c r="H62" s="397" t="s">
        <v>18</v>
      </c>
      <c r="I62" s="403">
        <v>1.54</v>
      </c>
      <c r="J62" s="403">
        <v>1.35</v>
      </c>
      <c r="K62" s="372">
        <v>43479</v>
      </c>
      <c r="L62" s="373" t="s">
        <v>44</v>
      </c>
      <c r="M62" s="404"/>
    </row>
    <row r="63" s="376" customFormat="1" spans="1:13">
      <c r="A63" s="391" t="s">
        <v>19</v>
      </c>
      <c r="B63" s="391">
        <v>260004</v>
      </c>
      <c r="C63" s="392">
        <v>5375</v>
      </c>
      <c r="D63" s="393" t="s">
        <v>23</v>
      </c>
      <c r="E63" s="394" t="s">
        <v>24</v>
      </c>
      <c r="F63" s="395">
        <v>642</v>
      </c>
      <c r="G63" s="396" t="s">
        <v>16</v>
      </c>
      <c r="H63" s="397" t="s">
        <v>18</v>
      </c>
      <c r="I63" s="403">
        <v>1.53</v>
      </c>
      <c r="J63" s="403">
        <v>1.33</v>
      </c>
      <c r="K63" s="372">
        <v>43479</v>
      </c>
      <c r="L63" s="373" t="s">
        <v>44</v>
      </c>
      <c r="M63" s="404"/>
    </row>
    <row r="64" s="376" customFormat="1" spans="1:13">
      <c r="A64" s="391" t="s">
        <v>19</v>
      </c>
      <c r="B64" s="391">
        <v>260206</v>
      </c>
      <c r="C64" s="392">
        <v>5381</v>
      </c>
      <c r="D64" s="393" t="s">
        <v>32</v>
      </c>
      <c r="E64" s="394" t="s">
        <v>15</v>
      </c>
      <c r="F64" s="395">
        <v>651</v>
      </c>
      <c r="G64" s="396" t="s">
        <v>16</v>
      </c>
      <c r="H64" s="397" t="s">
        <v>18</v>
      </c>
      <c r="I64" s="403">
        <v>1.3</v>
      </c>
      <c r="J64" s="403">
        <v>1.13</v>
      </c>
      <c r="K64" s="372">
        <v>43479</v>
      </c>
      <c r="L64" s="373" t="s">
        <v>44</v>
      </c>
      <c r="M64" s="404"/>
    </row>
    <row r="65" s="376" customFormat="1" spans="1:13">
      <c r="A65" s="391" t="s">
        <v>19</v>
      </c>
      <c r="B65" s="391">
        <v>259921</v>
      </c>
      <c r="C65" s="392">
        <v>5374</v>
      </c>
      <c r="D65" s="393" t="s">
        <v>21</v>
      </c>
      <c r="E65" s="394" t="s">
        <v>22</v>
      </c>
      <c r="F65" s="395">
        <v>1179</v>
      </c>
      <c r="G65" s="396" t="s">
        <v>16</v>
      </c>
      <c r="H65" s="397" t="s">
        <v>18</v>
      </c>
      <c r="I65" s="403">
        <v>1.39</v>
      </c>
      <c r="J65" s="403">
        <v>1.22</v>
      </c>
      <c r="K65" s="372">
        <v>43479</v>
      </c>
      <c r="L65" s="373" t="s">
        <v>44</v>
      </c>
      <c r="M65" s="404"/>
    </row>
    <row r="66" spans="6:6">
      <c r="F66" s="365">
        <f>SUM(F62:F65)</f>
        <v>2849</v>
      </c>
    </row>
  </sheetData>
  <pageMargins left="0.275" right="0" top="0" bottom="0" header="0.511805555555556" footer="0.511805555555556"/>
  <pageSetup paperSize="9" scale="57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7" workbookViewId="0">
      <selection activeCell="D23" sqref="D23"/>
    </sheetView>
  </sheetViews>
  <sheetFormatPr defaultColWidth="9" defaultRowHeight="13.5"/>
  <cols>
    <col min="1" max="1" width="15.425" customWidth="1"/>
    <col min="5" max="5" width="15.1416666666667" customWidth="1"/>
    <col min="6" max="6" width="19.425" customWidth="1"/>
    <col min="9" max="9" width="15.425" customWidth="1"/>
    <col min="10" max="10" width="10.2833333333333" customWidth="1"/>
    <col min="13" max="13" width="12.7083333333333" customWidth="1"/>
  </cols>
  <sheetData>
    <row r="1" s="25" customFormat="1" ht="15.75" spans="1:14">
      <c r="A1" s="28" t="s">
        <v>0</v>
      </c>
      <c r="B1" s="28" t="s">
        <v>146</v>
      </c>
      <c r="C1" s="28" t="s">
        <v>1</v>
      </c>
      <c r="D1" s="28" t="s">
        <v>2</v>
      </c>
      <c r="E1" s="28" t="s">
        <v>3</v>
      </c>
      <c r="F1" s="28" t="s">
        <v>77</v>
      </c>
      <c r="G1" s="29" t="s">
        <v>56</v>
      </c>
      <c r="H1" s="30" t="s">
        <v>248</v>
      </c>
      <c r="I1" s="28" t="s">
        <v>6</v>
      </c>
      <c r="J1" s="28" t="s">
        <v>7</v>
      </c>
      <c r="K1" s="28" t="s">
        <v>78</v>
      </c>
      <c r="L1" s="28" t="s">
        <v>9</v>
      </c>
      <c r="M1" s="28" t="s">
        <v>10</v>
      </c>
      <c r="N1" s="56"/>
    </row>
    <row r="2" s="26" customFormat="1" ht="18" customHeight="1" spans="1:14">
      <c r="A2" s="31" t="s">
        <v>13</v>
      </c>
      <c r="B2" s="32">
        <v>2247</v>
      </c>
      <c r="C2" s="33" t="s">
        <v>311</v>
      </c>
      <c r="D2" s="34">
        <v>1603</v>
      </c>
      <c r="E2" s="35" t="s">
        <v>151</v>
      </c>
      <c r="F2" s="36" t="s">
        <v>61</v>
      </c>
      <c r="G2" s="37">
        <v>2049</v>
      </c>
      <c r="H2" s="38">
        <f>G2+G3+G4</f>
        <v>2357</v>
      </c>
      <c r="I2" s="57" t="s">
        <v>249</v>
      </c>
      <c r="J2" s="58" t="s">
        <v>147</v>
      </c>
      <c r="K2" s="59">
        <v>1.39</v>
      </c>
      <c r="L2" s="60">
        <v>1.22</v>
      </c>
      <c r="M2" s="32" t="s">
        <v>312</v>
      </c>
      <c r="N2" s="61"/>
    </row>
    <row r="3" s="26" customFormat="1" ht="18" customHeight="1" spans="1:14">
      <c r="A3" s="31"/>
      <c r="B3" s="32"/>
      <c r="C3" s="33"/>
      <c r="D3" s="34"/>
      <c r="E3" s="35"/>
      <c r="F3" s="39" t="s">
        <v>63</v>
      </c>
      <c r="G3" s="37">
        <v>79</v>
      </c>
      <c r="H3" s="40"/>
      <c r="I3" s="62"/>
      <c r="J3" s="58"/>
      <c r="K3" s="59"/>
      <c r="L3" s="32"/>
      <c r="M3" s="32"/>
      <c r="N3" s="61"/>
    </row>
    <row r="4" s="26" customFormat="1" ht="18" customHeight="1" spans="1:14">
      <c r="A4" s="31"/>
      <c r="B4" s="32"/>
      <c r="C4" s="33"/>
      <c r="D4" s="34"/>
      <c r="E4" s="35"/>
      <c r="F4" s="39" t="s">
        <v>65</v>
      </c>
      <c r="G4" s="37">
        <v>229</v>
      </c>
      <c r="H4" s="41"/>
      <c r="I4" s="63"/>
      <c r="J4" s="58"/>
      <c r="K4" s="59"/>
      <c r="L4" s="32"/>
      <c r="M4" s="32"/>
      <c r="N4" s="61"/>
    </row>
    <row r="5" s="26" customFormat="1" ht="18" customHeight="1" spans="1:14">
      <c r="A5" s="31" t="s">
        <v>13</v>
      </c>
      <c r="B5" s="32">
        <v>2274</v>
      </c>
      <c r="C5" s="33" t="s">
        <v>313</v>
      </c>
      <c r="D5" s="34">
        <v>1604</v>
      </c>
      <c r="E5" s="35" t="s">
        <v>67</v>
      </c>
      <c r="F5" s="36" t="s">
        <v>61</v>
      </c>
      <c r="G5" s="37">
        <v>1456</v>
      </c>
      <c r="H5" s="38">
        <f>G5+G6+G7</f>
        <v>1517</v>
      </c>
      <c r="I5" s="57" t="s">
        <v>249</v>
      </c>
      <c r="J5" s="58" t="s">
        <v>147</v>
      </c>
      <c r="K5" s="59">
        <v>1.3</v>
      </c>
      <c r="L5" s="64">
        <v>1.13</v>
      </c>
      <c r="M5" s="32" t="s">
        <v>312</v>
      </c>
      <c r="N5" s="61"/>
    </row>
    <row r="6" s="26" customFormat="1" ht="18" customHeight="1" spans="1:14">
      <c r="A6" s="31"/>
      <c r="B6" s="32"/>
      <c r="C6" s="33"/>
      <c r="D6" s="34"/>
      <c r="E6" s="35"/>
      <c r="F6" s="39" t="s">
        <v>63</v>
      </c>
      <c r="G6" s="37">
        <v>0</v>
      </c>
      <c r="H6" s="40"/>
      <c r="I6" s="62"/>
      <c r="J6" s="58"/>
      <c r="K6" s="59"/>
      <c r="L6" s="64"/>
      <c r="M6" s="32"/>
      <c r="N6" s="61"/>
    </row>
    <row r="7" s="26" customFormat="1" ht="18" customHeight="1" spans="1:14">
      <c r="A7" s="31"/>
      <c r="B7" s="32"/>
      <c r="C7" s="33"/>
      <c r="D7" s="34"/>
      <c r="E7" s="35"/>
      <c r="F7" s="39" t="s">
        <v>65</v>
      </c>
      <c r="G7" s="37">
        <v>61</v>
      </c>
      <c r="H7" s="41"/>
      <c r="I7" s="63"/>
      <c r="J7" s="58"/>
      <c r="K7" s="59"/>
      <c r="L7" s="64"/>
      <c r="M7" s="32"/>
      <c r="N7" s="61"/>
    </row>
    <row r="8" s="26" customFormat="1" ht="18" customHeight="1" spans="1:14">
      <c r="A8" s="31" t="s">
        <v>13</v>
      </c>
      <c r="B8" s="32">
        <v>2249</v>
      </c>
      <c r="C8" s="34">
        <v>314409</v>
      </c>
      <c r="D8" s="34">
        <v>1605</v>
      </c>
      <c r="E8" s="35" t="s">
        <v>68</v>
      </c>
      <c r="F8" s="36" t="s">
        <v>61</v>
      </c>
      <c r="G8" s="37">
        <v>776</v>
      </c>
      <c r="H8" s="38">
        <f>G9+G10+G8</f>
        <v>831</v>
      </c>
      <c r="I8" s="57" t="s">
        <v>249</v>
      </c>
      <c r="J8" s="58" t="s">
        <v>147</v>
      </c>
      <c r="K8" s="59">
        <v>1.3</v>
      </c>
      <c r="L8" s="64">
        <v>1.13</v>
      </c>
      <c r="M8" s="32" t="s">
        <v>312</v>
      </c>
      <c r="N8" s="61"/>
    </row>
    <row r="9" s="26" customFormat="1" ht="18" customHeight="1" spans="1:14">
      <c r="A9" s="31"/>
      <c r="B9" s="32"/>
      <c r="C9" s="34"/>
      <c r="D9" s="34"/>
      <c r="E9" s="35"/>
      <c r="F9" s="39" t="s">
        <v>63</v>
      </c>
      <c r="G9" s="37">
        <v>0</v>
      </c>
      <c r="H9" s="40"/>
      <c r="I9" s="62"/>
      <c r="J9" s="58"/>
      <c r="K9" s="59"/>
      <c r="L9" s="64"/>
      <c r="M9" s="32"/>
      <c r="N9" s="61"/>
    </row>
    <row r="10" s="26" customFormat="1" ht="18" customHeight="1" spans="1:14">
      <c r="A10" s="31"/>
      <c r="B10" s="32"/>
      <c r="C10" s="34"/>
      <c r="D10" s="34"/>
      <c r="E10" s="35"/>
      <c r="F10" s="39" t="s">
        <v>65</v>
      </c>
      <c r="G10" s="37">
        <v>55</v>
      </c>
      <c r="H10" s="41"/>
      <c r="I10" s="63"/>
      <c r="J10" s="58"/>
      <c r="K10" s="59"/>
      <c r="L10" s="64"/>
      <c r="M10" s="32"/>
      <c r="N10" s="61"/>
    </row>
    <row r="11" s="27" customFormat="1" ht="18" customHeight="1" spans="1:14">
      <c r="A11" s="42" t="s">
        <v>19</v>
      </c>
      <c r="B11" s="43">
        <v>2251</v>
      </c>
      <c r="C11" s="43">
        <v>314647</v>
      </c>
      <c r="D11" s="43">
        <v>1603</v>
      </c>
      <c r="E11" s="43" t="s">
        <v>151</v>
      </c>
      <c r="F11" s="44" t="s">
        <v>61</v>
      </c>
      <c r="G11" s="45">
        <v>1074</v>
      </c>
      <c r="H11" s="46">
        <f>G12+G13+G11</f>
        <v>1367</v>
      </c>
      <c r="I11" s="65" t="s">
        <v>249</v>
      </c>
      <c r="J11" s="66" t="s">
        <v>147</v>
      </c>
      <c r="K11" s="67">
        <v>1.39</v>
      </c>
      <c r="L11" s="68">
        <v>1.22</v>
      </c>
      <c r="M11" s="32" t="s">
        <v>312</v>
      </c>
      <c r="N11" s="69"/>
    </row>
    <row r="12" s="27" customFormat="1" ht="18" customHeight="1" spans="1:14">
      <c r="A12" s="42"/>
      <c r="B12" s="43"/>
      <c r="C12" s="43"/>
      <c r="D12" s="43"/>
      <c r="E12" s="43"/>
      <c r="F12" s="44" t="s">
        <v>63</v>
      </c>
      <c r="G12" s="45">
        <v>74</v>
      </c>
      <c r="H12" s="47"/>
      <c r="I12" s="70"/>
      <c r="J12" s="66"/>
      <c r="K12" s="67"/>
      <c r="L12" s="68"/>
      <c r="M12" s="32"/>
      <c r="N12" s="69"/>
    </row>
    <row r="13" s="27" customFormat="1" ht="18" customHeight="1" spans="1:14">
      <c r="A13" s="42"/>
      <c r="B13" s="43"/>
      <c r="C13" s="43"/>
      <c r="D13" s="43"/>
      <c r="E13" s="43"/>
      <c r="F13" s="44" t="s">
        <v>65</v>
      </c>
      <c r="G13" s="45">
        <v>219</v>
      </c>
      <c r="H13" s="48"/>
      <c r="I13" s="71"/>
      <c r="J13" s="66"/>
      <c r="K13" s="67"/>
      <c r="L13" s="68"/>
      <c r="M13" s="32"/>
      <c r="N13" s="69"/>
    </row>
    <row r="14" s="26" customFormat="1" ht="18" customHeight="1" spans="1:14">
      <c r="A14" s="42" t="s">
        <v>19</v>
      </c>
      <c r="B14" s="32">
        <v>2244</v>
      </c>
      <c r="C14" s="34">
        <v>314519</v>
      </c>
      <c r="D14" s="34">
        <v>1604</v>
      </c>
      <c r="E14" s="35" t="s">
        <v>67</v>
      </c>
      <c r="F14" s="36" t="s">
        <v>61</v>
      </c>
      <c r="G14" s="37">
        <v>341</v>
      </c>
      <c r="H14" s="38">
        <f>G14+G15+G16</f>
        <v>413</v>
      </c>
      <c r="I14" s="57" t="s">
        <v>249</v>
      </c>
      <c r="J14" s="58" t="s">
        <v>147</v>
      </c>
      <c r="K14" s="59">
        <v>1.3</v>
      </c>
      <c r="L14" s="64">
        <v>1.13</v>
      </c>
      <c r="M14" s="32" t="s">
        <v>312</v>
      </c>
      <c r="N14" s="61"/>
    </row>
    <row r="15" s="26" customFormat="1" ht="18" customHeight="1" spans="1:14">
      <c r="A15" s="42"/>
      <c r="B15" s="32"/>
      <c r="C15" s="34"/>
      <c r="D15" s="34"/>
      <c r="E15" s="35"/>
      <c r="F15" s="39" t="s">
        <v>63</v>
      </c>
      <c r="G15" s="37">
        <v>26</v>
      </c>
      <c r="H15" s="40"/>
      <c r="I15" s="62"/>
      <c r="J15" s="58"/>
      <c r="K15" s="59"/>
      <c r="L15" s="64"/>
      <c r="M15" s="32"/>
      <c r="N15" s="61"/>
    </row>
    <row r="16" s="26" customFormat="1" ht="18" customHeight="1" spans="1:14">
      <c r="A16" s="42"/>
      <c r="B16" s="32"/>
      <c r="C16" s="34"/>
      <c r="D16" s="34"/>
      <c r="E16" s="35"/>
      <c r="F16" s="39" t="s">
        <v>65</v>
      </c>
      <c r="G16" s="37">
        <v>46</v>
      </c>
      <c r="H16" s="41"/>
      <c r="I16" s="63"/>
      <c r="J16" s="58"/>
      <c r="K16" s="59"/>
      <c r="L16" s="64"/>
      <c r="M16" s="32"/>
      <c r="N16" s="61"/>
    </row>
    <row r="17" s="26" customFormat="1" ht="18" customHeight="1" spans="1:14">
      <c r="A17" s="49" t="s">
        <v>19</v>
      </c>
      <c r="B17" s="32">
        <v>2253</v>
      </c>
      <c r="C17" s="35">
        <v>314573</v>
      </c>
      <c r="D17" s="34">
        <v>1605</v>
      </c>
      <c r="E17" s="34" t="s">
        <v>68</v>
      </c>
      <c r="F17" s="36" t="s">
        <v>61</v>
      </c>
      <c r="G17" s="45">
        <v>308</v>
      </c>
      <c r="H17" s="50">
        <f>G17+G18+G19</f>
        <v>528</v>
      </c>
      <c r="I17" s="57" t="s">
        <v>249</v>
      </c>
      <c r="J17" s="58" t="s">
        <v>147</v>
      </c>
      <c r="K17" s="59">
        <v>1.3</v>
      </c>
      <c r="L17" s="60">
        <v>1.13</v>
      </c>
      <c r="M17" s="32" t="s">
        <v>312</v>
      </c>
      <c r="N17" s="61"/>
    </row>
    <row r="18" s="26" customFormat="1" ht="18" customHeight="1" spans="1:14">
      <c r="A18" s="49"/>
      <c r="B18" s="32"/>
      <c r="C18" s="35"/>
      <c r="D18" s="34"/>
      <c r="E18" s="34"/>
      <c r="F18" s="39" t="s">
        <v>63</v>
      </c>
      <c r="G18" s="45">
        <v>21</v>
      </c>
      <c r="H18" s="51"/>
      <c r="I18" s="62"/>
      <c r="J18" s="58"/>
      <c r="K18" s="59"/>
      <c r="L18" s="32"/>
      <c r="M18" s="32"/>
      <c r="N18" s="61"/>
    </row>
    <row r="19" s="26" customFormat="1" ht="18" customHeight="1" spans="1:14">
      <c r="A19" s="49"/>
      <c r="B19" s="32"/>
      <c r="C19" s="35"/>
      <c r="D19" s="34"/>
      <c r="E19" s="34"/>
      <c r="F19" s="39" t="s">
        <v>65</v>
      </c>
      <c r="G19" s="45">
        <v>199</v>
      </c>
      <c r="H19" s="52"/>
      <c r="I19" s="63"/>
      <c r="J19" s="58"/>
      <c r="K19" s="59"/>
      <c r="L19" s="32"/>
      <c r="M19" s="32"/>
      <c r="N19" s="61"/>
    </row>
    <row r="20" ht="18.75" customHeight="1" spans="1:14">
      <c r="A20" s="53"/>
      <c r="B20" s="53"/>
      <c r="C20" s="53"/>
      <c r="D20" s="53"/>
      <c r="E20" s="53"/>
      <c r="F20" s="53"/>
      <c r="G20" s="54" t="s">
        <v>310</v>
      </c>
      <c r="H20" s="55">
        <v>7013</v>
      </c>
      <c r="I20" s="53"/>
      <c r="J20" s="53"/>
      <c r="K20" s="53"/>
      <c r="L20" s="53"/>
      <c r="M20" s="53"/>
      <c r="N20" s="53"/>
    </row>
  </sheetData>
  <mergeCells count="66">
    <mergeCell ref="A2:A4"/>
    <mergeCell ref="A5:A7"/>
    <mergeCell ref="A8:A10"/>
    <mergeCell ref="A11:A13"/>
    <mergeCell ref="A14:A16"/>
    <mergeCell ref="A17:A19"/>
    <mergeCell ref="B2:B4"/>
    <mergeCell ref="B5:B7"/>
    <mergeCell ref="B8:B10"/>
    <mergeCell ref="B11:B13"/>
    <mergeCell ref="B14:B16"/>
    <mergeCell ref="B17:B19"/>
    <mergeCell ref="C2:C4"/>
    <mergeCell ref="C5:C7"/>
    <mergeCell ref="C8:C10"/>
    <mergeCell ref="C11:C13"/>
    <mergeCell ref="C14:C16"/>
    <mergeCell ref="C17:C19"/>
    <mergeCell ref="D2:D4"/>
    <mergeCell ref="D5:D7"/>
    <mergeCell ref="D8:D10"/>
    <mergeCell ref="D11:D13"/>
    <mergeCell ref="D14:D16"/>
    <mergeCell ref="D17:D19"/>
    <mergeCell ref="E2:E4"/>
    <mergeCell ref="E5:E7"/>
    <mergeCell ref="E8:E10"/>
    <mergeCell ref="E11:E13"/>
    <mergeCell ref="E14:E16"/>
    <mergeCell ref="E17:E19"/>
    <mergeCell ref="H2:H4"/>
    <mergeCell ref="H5:H7"/>
    <mergeCell ref="H8:H10"/>
    <mergeCell ref="H11:H13"/>
    <mergeCell ref="H14:H16"/>
    <mergeCell ref="H17:H19"/>
    <mergeCell ref="I2:I4"/>
    <mergeCell ref="I5:I7"/>
    <mergeCell ref="I8:I10"/>
    <mergeCell ref="I11:I13"/>
    <mergeCell ref="I14:I16"/>
    <mergeCell ref="I17:I19"/>
    <mergeCell ref="J2:J4"/>
    <mergeCell ref="J5:J7"/>
    <mergeCell ref="J8:J10"/>
    <mergeCell ref="J11:J13"/>
    <mergeCell ref="J14:J16"/>
    <mergeCell ref="J17:J19"/>
    <mergeCell ref="K2:K4"/>
    <mergeCell ref="K5:K7"/>
    <mergeCell ref="K8:K10"/>
    <mergeCell ref="K11:K13"/>
    <mergeCell ref="K14:K16"/>
    <mergeCell ref="K17:K19"/>
    <mergeCell ref="L2:L4"/>
    <mergeCell ref="L5:L7"/>
    <mergeCell ref="L8:L10"/>
    <mergeCell ref="L11:L13"/>
    <mergeCell ref="L14:L16"/>
    <mergeCell ref="L17:L19"/>
    <mergeCell ref="M2:M4"/>
    <mergeCell ref="M5:M7"/>
    <mergeCell ref="M8:M10"/>
    <mergeCell ref="M11:M13"/>
    <mergeCell ref="M14:M16"/>
    <mergeCell ref="M17:M19"/>
  </mergeCells>
  <hyperlinks>
    <hyperlink ref="A11" r:id="rId1" display="HOTLINE-S@H" tooltip="mailto:HOTLINE-S@H"/>
    <hyperlink ref="A17" r:id="rId1" display="HOTLINE-S@H" tooltip="mailto:HOTLINE-S@H"/>
    <hyperlink ref="A14" r:id="rId1" display="HOTLINE-S@H" tooltip="mailto:HOTLINE-S@H"/>
  </hyperlinks>
  <pageMargins left="0.393700787401575" right="0.31496062992126" top="0.551181102362205" bottom="0.748031496062992" header="0.31496062992126" footer="0.31496062992126"/>
  <pageSetup paperSize="9" scale="90" orientation="landscape" horizontalDpi="1200" verticalDpi="12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3"/>
  <sheetViews>
    <sheetView workbookViewId="0">
      <selection activeCell="H15" sqref="H15"/>
    </sheetView>
  </sheetViews>
  <sheetFormatPr defaultColWidth="9" defaultRowHeight="13.5" outlineLevelRow="2"/>
  <cols>
    <col min="1" max="1" width="13.1416666666667" customWidth="1"/>
    <col min="2" max="2" width="11.425" customWidth="1"/>
    <col min="5" max="5" width="32.1416666666667" customWidth="1"/>
    <col min="6" max="6" width="20.8583333333333" customWidth="1"/>
    <col min="7" max="7" width="7.70833333333333" customWidth="1"/>
    <col min="8" max="8" width="7.85833333333333" customWidth="1"/>
    <col min="9" max="9" width="23.7083333333333" customWidth="1"/>
  </cols>
  <sheetData>
    <row r="2" ht="14.25" spans="1:13">
      <c r="A2" s="19" t="s">
        <v>0</v>
      </c>
      <c r="B2" s="19" t="s">
        <v>146</v>
      </c>
      <c r="C2" s="19" t="s">
        <v>1</v>
      </c>
      <c r="D2" s="19" t="s">
        <v>2</v>
      </c>
      <c r="E2" s="19" t="s">
        <v>3</v>
      </c>
      <c r="F2" s="19" t="s">
        <v>77</v>
      </c>
      <c r="G2" s="20" t="s">
        <v>56</v>
      </c>
      <c r="H2" s="19" t="s">
        <v>248</v>
      </c>
      <c r="I2" s="19" t="s">
        <v>6</v>
      </c>
      <c r="J2" s="19" t="s">
        <v>7</v>
      </c>
      <c r="K2" s="19" t="s">
        <v>78</v>
      </c>
      <c r="L2" s="19" t="s">
        <v>9</v>
      </c>
      <c r="M2" s="19" t="s">
        <v>10</v>
      </c>
    </row>
    <row r="3" ht="30" spans="1:13">
      <c r="A3" s="21" t="s">
        <v>19</v>
      </c>
      <c r="B3" s="22">
        <v>2276</v>
      </c>
      <c r="C3" s="22">
        <v>325519</v>
      </c>
      <c r="D3" s="22">
        <v>5381</v>
      </c>
      <c r="E3" s="22" t="s">
        <v>314</v>
      </c>
      <c r="F3" s="22" t="s">
        <v>315</v>
      </c>
      <c r="G3" s="22">
        <v>601</v>
      </c>
      <c r="H3" s="22">
        <v>601</v>
      </c>
      <c r="I3" s="23" t="s">
        <v>82</v>
      </c>
      <c r="J3" s="24" t="s">
        <v>261</v>
      </c>
      <c r="K3" s="22" t="s">
        <v>316</v>
      </c>
      <c r="L3" s="22" t="s">
        <v>317</v>
      </c>
      <c r="M3" s="22" t="s">
        <v>318</v>
      </c>
    </row>
  </sheetData>
  <pageMargins left="0.118110236220472" right="0.118110236220472" top="0.748031496062992" bottom="0.748031496062992" header="0.31496062992126" footer="0.31496062992126"/>
  <pageSetup paperSize="9" scale="80" orientation="landscape" horizontalDpi="1200" verticalDpi="12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workbookViewId="0">
      <selection activeCell="A44" sqref="A44:A46"/>
    </sheetView>
  </sheetViews>
  <sheetFormatPr defaultColWidth="9" defaultRowHeight="10.5"/>
  <cols>
    <col min="1" max="1" width="9.25" style="1" customWidth="1"/>
    <col min="2" max="2" width="7.25" style="1" customWidth="1"/>
    <col min="3" max="3" width="4.625" style="1" customWidth="1"/>
    <col min="4" max="4" width="5" style="1" customWidth="1"/>
    <col min="5" max="5" width="43.125" style="1" customWidth="1"/>
    <col min="6" max="6" width="17.625" style="1" customWidth="1"/>
    <col min="7" max="7" width="6" style="1" customWidth="1"/>
    <col min="8" max="8" width="17.625" style="1" customWidth="1"/>
    <col min="9" max="9" width="10" style="1" customWidth="1"/>
    <col min="10" max="10" width="7" style="1" customWidth="1"/>
    <col min="11" max="12" width="6.375" style="1" customWidth="1"/>
    <col min="13" max="16384" width="9" style="1"/>
  </cols>
  <sheetData>
    <row r="1" s="1" customFormat="1" ht="17.25" customHeight="1" spans="1:13">
      <c r="A1" s="2" t="s">
        <v>319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0</v>
      </c>
      <c r="B2" s="4" t="s">
        <v>1</v>
      </c>
      <c r="C2" s="4" t="s">
        <v>146</v>
      </c>
      <c r="D2" s="4" t="s">
        <v>2</v>
      </c>
      <c r="E2" s="4" t="s">
        <v>3</v>
      </c>
      <c r="F2" s="4" t="s">
        <v>320</v>
      </c>
      <c r="G2" s="4" t="s">
        <v>5</v>
      </c>
      <c r="H2" s="4" t="s">
        <v>6</v>
      </c>
      <c r="I2" s="4" t="s">
        <v>7</v>
      </c>
      <c r="J2" s="4" t="s">
        <v>321</v>
      </c>
      <c r="K2" s="4" t="s">
        <v>78</v>
      </c>
      <c r="L2" s="4" t="s">
        <v>9</v>
      </c>
      <c r="M2" s="3"/>
    </row>
    <row r="3" s="1" customFormat="1" ht="11" customHeight="1" spans="1:13">
      <c r="A3" s="5" t="s">
        <v>322</v>
      </c>
      <c r="B3" s="6">
        <v>337462</v>
      </c>
      <c r="C3" s="6">
        <v>2330</v>
      </c>
      <c r="D3" s="6">
        <v>6926</v>
      </c>
      <c r="E3" s="6" t="s">
        <v>323</v>
      </c>
      <c r="F3" s="6" t="s">
        <v>324</v>
      </c>
      <c r="G3" s="7">
        <v>1029</v>
      </c>
      <c r="H3" s="8" t="s">
        <v>325</v>
      </c>
      <c r="I3" s="6" t="s">
        <v>83</v>
      </c>
      <c r="J3" s="6" t="s">
        <v>326</v>
      </c>
      <c r="K3" s="17">
        <v>1.5</v>
      </c>
      <c r="L3" s="17">
        <v>1.35</v>
      </c>
      <c r="M3" s="18" t="s">
        <v>327</v>
      </c>
    </row>
    <row r="4" s="1" customFormat="1" ht="11" customHeight="1" spans="1:13">
      <c r="A4" s="5" t="s">
        <v>322</v>
      </c>
      <c r="B4" s="6">
        <v>337471</v>
      </c>
      <c r="C4" s="6">
        <v>2331</v>
      </c>
      <c r="D4" s="6">
        <v>6926</v>
      </c>
      <c r="E4" s="6" t="s">
        <v>323</v>
      </c>
      <c r="F4" s="6" t="s">
        <v>324</v>
      </c>
      <c r="G4" s="6">
        <v>981</v>
      </c>
      <c r="H4" s="8" t="s">
        <v>325</v>
      </c>
      <c r="I4" s="6" t="s">
        <v>261</v>
      </c>
      <c r="J4" s="6" t="s">
        <v>326</v>
      </c>
      <c r="K4" s="17">
        <v>1.5</v>
      </c>
      <c r="L4" s="17">
        <v>1.35</v>
      </c>
      <c r="M4" s="18"/>
    </row>
    <row r="5" s="1" customFormat="1" ht="11" customHeight="1" spans="1:13">
      <c r="A5" s="9" t="s">
        <v>328</v>
      </c>
      <c r="B5" s="6">
        <v>337480</v>
      </c>
      <c r="C5" s="6">
        <v>2332</v>
      </c>
      <c r="D5" s="6">
        <v>6926</v>
      </c>
      <c r="E5" s="6" t="s">
        <v>323</v>
      </c>
      <c r="F5" s="6" t="s">
        <v>324</v>
      </c>
      <c r="G5" s="6">
        <v>444</v>
      </c>
      <c r="H5" s="8" t="s">
        <v>325</v>
      </c>
      <c r="I5" s="6" t="s">
        <v>261</v>
      </c>
      <c r="J5" s="6" t="s">
        <v>326</v>
      </c>
      <c r="K5" s="17">
        <v>1.5</v>
      </c>
      <c r="L5" s="17">
        <v>1.35</v>
      </c>
      <c r="M5" s="18"/>
    </row>
    <row r="6" s="1" customFormat="1" ht="11" customHeight="1" spans="1:13">
      <c r="A6" s="5" t="s">
        <v>322</v>
      </c>
      <c r="B6" s="6">
        <v>337581</v>
      </c>
      <c r="C6" s="6">
        <v>2363</v>
      </c>
      <c r="D6" s="6">
        <v>6941</v>
      </c>
      <c r="E6" s="6" t="s">
        <v>329</v>
      </c>
      <c r="F6" s="6" t="s">
        <v>330</v>
      </c>
      <c r="G6" s="6">
        <v>1368</v>
      </c>
      <c r="H6" s="8" t="s">
        <v>331</v>
      </c>
      <c r="I6" s="6" t="s">
        <v>90</v>
      </c>
      <c r="J6" s="6" t="s">
        <v>326</v>
      </c>
      <c r="K6" s="17">
        <v>1.3</v>
      </c>
      <c r="L6" s="17">
        <v>1.13</v>
      </c>
      <c r="M6" s="3"/>
    </row>
    <row r="7" s="1" customFormat="1" ht="11" customHeight="1" spans="1:13">
      <c r="A7" s="5" t="s">
        <v>322</v>
      </c>
      <c r="B7" s="6">
        <v>337590</v>
      </c>
      <c r="C7" s="6">
        <v>2364</v>
      </c>
      <c r="D7" s="6">
        <v>6941</v>
      </c>
      <c r="E7" s="6" t="s">
        <v>329</v>
      </c>
      <c r="F7" s="6" t="s">
        <v>330</v>
      </c>
      <c r="G7" s="6">
        <v>608</v>
      </c>
      <c r="H7" s="8" t="s">
        <v>331</v>
      </c>
      <c r="I7" s="6" t="s">
        <v>261</v>
      </c>
      <c r="J7" s="6" t="s">
        <v>326</v>
      </c>
      <c r="K7" s="17">
        <v>1.3</v>
      </c>
      <c r="L7" s="17">
        <v>1.13</v>
      </c>
      <c r="M7" s="3"/>
    </row>
    <row r="8" s="1" customFormat="1" ht="11" customHeight="1" spans="1:13">
      <c r="A8" s="9" t="s">
        <v>328</v>
      </c>
      <c r="B8" s="6">
        <v>337600</v>
      </c>
      <c r="C8" s="6">
        <v>2365</v>
      </c>
      <c r="D8" s="6">
        <v>6941</v>
      </c>
      <c r="E8" s="6" t="s">
        <v>329</v>
      </c>
      <c r="F8" s="6" t="s">
        <v>330</v>
      </c>
      <c r="G8" s="6">
        <v>449</v>
      </c>
      <c r="H8" s="8" t="s">
        <v>331</v>
      </c>
      <c r="I8" s="6" t="s">
        <v>261</v>
      </c>
      <c r="J8" s="6" t="s">
        <v>326</v>
      </c>
      <c r="K8" s="17">
        <v>1.3</v>
      </c>
      <c r="L8" s="17">
        <v>1.13</v>
      </c>
      <c r="M8" s="3"/>
    </row>
    <row r="9" s="1" customFormat="1" ht="11" customHeight="1" spans="1:13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3"/>
    </row>
    <row r="10" s="1" customFormat="1" ht="11" customHeight="1" spans="1:13">
      <c r="A10" s="5" t="s">
        <v>322</v>
      </c>
      <c r="B10" s="6">
        <v>337554</v>
      </c>
      <c r="C10" s="6">
        <v>2336</v>
      </c>
      <c r="D10" s="6">
        <v>6929</v>
      </c>
      <c r="E10" s="6" t="s">
        <v>332</v>
      </c>
      <c r="F10" s="6" t="s">
        <v>333</v>
      </c>
      <c r="G10" s="6">
        <v>637</v>
      </c>
      <c r="H10" s="8" t="s">
        <v>325</v>
      </c>
      <c r="I10" s="6" t="s">
        <v>83</v>
      </c>
      <c r="J10" s="6" t="s">
        <v>326</v>
      </c>
      <c r="K10" s="17">
        <v>1.6</v>
      </c>
      <c r="L10" s="17">
        <v>1.45</v>
      </c>
      <c r="M10" s="18" t="s">
        <v>327</v>
      </c>
    </row>
    <row r="11" s="1" customFormat="1" ht="11" customHeight="1" spans="1:13">
      <c r="A11" s="5" t="s">
        <v>322</v>
      </c>
      <c r="B11" s="6">
        <v>337563</v>
      </c>
      <c r="C11" s="6">
        <v>2337</v>
      </c>
      <c r="D11" s="6">
        <v>6929</v>
      </c>
      <c r="E11" s="6" t="s">
        <v>332</v>
      </c>
      <c r="F11" s="6" t="s">
        <v>333</v>
      </c>
      <c r="G11" s="6">
        <v>670</v>
      </c>
      <c r="H11" s="8" t="s">
        <v>325</v>
      </c>
      <c r="I11" s="6" t="s">
        <v>261</v>
      </c>
      <c r="J11" s="6" t="s">
        <v>326</v>
      </c>
      <c r="K11" s="17">
        <v>1.6</v>
      </c>
      <c r="L11" s="17">
        <v>1.45</v>
      </c>
      <c r="M11" s="18"/>
    </row>
    <row r="12" s="1" customFormat="1" ht="11" customHeight="1" spans="1:13">
      <c r="A12" s="9" t="s">
        <v>328</v>
      </c>
      <c r="B12" s="6">
        <v>337572</v>
      </c>
      <c r="C12" s="6">
        <v>2338</v>
      </c>
      <c r="D12" s="6">
        <v>6929</v>
      </c>
      <c r="E12" s="6" t="s">
        <v>332</v>
      </c>
      <c r="F12" s="6" t="s">
        <v>333</v>
      </c>
      <c r="G12" s="6">
        <v>299</v>
      </c>
      <c r="H12" s="8" t="s">
        <v>325</v>
      </c>
      <c r="I12" s="6" t="s">
        <v>261</v>
      </c>
      <c r="J12" s="6" t="s">
        <v>326</v>
      </c>
      <c r="K12" s="17">
        <v>1.6</v>
      </c>
      <c r="L12" s="17">
        <v>1.45</v>
      </c>
      <c r="M12" s="18"/>
    </row>
    <row r="13" s="1" customFormat="1" ht="11" customHeight="1" spans="1:13">
      <c r="A13" s="5" t="s">
        <v>322</v>
      </c>
      <c r="B13" s="6">
        <v>337619</v>
      </c>
      <c r="C13" s="6">
        <v>2366</v>
      </c>
      <c r="D13" s="6">
        <v>6942</v>
      </c>
      <c r="E13" s="6" t="s">
        <v>334</v>
      </c>
      <c r="F13" s="6" t="s">
        <v>333</v>
      </c>
      <c r="G13" s="6">
        <v>1260</v>
      </c>
      <c r="H13" s="8" t="s">
        <v>331</v>
      </c>
      <c r="I13" s="6" t="s">
        <v>90</v>
      </c>
      <c r="J13" s="6" t="s">
        <v>326</v>
      </c>
      <c r="K13" s="17">
        <v>1.4</v>
      </c>
      <c r="L13" s="17">
        <v>1.23</v>
      </c>
      <c r="M13" s="3"/>
    </row>
    <row r="14" s="1" customFormat="1" ht="11" customHeight="1" spans="1:13">
      <c r="A14" s="5" t="s">
        <v>322</v>
      </c>
      <c r="B14" s="6">
        <v>337628</v>
      </c>
      <c r="C14" s="6">
        <v>2367</v>
      </c>
      <c r="D14" s="6">
        <v>6942</v>
      </c>
      <c r="E14" s="6" t="s">
        <v>334</v>
      </c>
      <c r="F14" s="6" t="s">
        <v>333</v>
      </c>
      <c r="G14" s="6">
        <v>541</v>
      </c>
      <c r="H14" s="8" t="s">
        <v>331</v>
      </c>
      <c r="I14" s="6" t="s">
        <v>261</v>
      </c>
      <c r="J14" s="6" t="s">
        <v>326</v>
      </c>
      <c r="K14" s="17">
        <v>1.4</v>
      </c>
      <c r="L14" s="17">
        <v>1.23</v>
      </c>
      <c r="M14" s="3"/>
    </row>
    <row r="15" s="1" customFormat="1" ht="11" customHeight="1" spans="1:13">
      <c r="A15" s="9" t="s">
        <v>328</v>
      </c>
      <c r="B15" s="6">
        <v>337637</v>
      </c>
      <c r="C15" s="6">
        <v>2368</v>
      </c>
      <c r="D15" s="6">
        <v>6942</v>
      </c>
      <c r="E15" s="6" t="s">
        <v>334</v>
      </c>
      <c r="F15" s="6" t="s">
        <v>333</v>
      </c>
      <c r="G15" s="6">
        <v>408</v>
      </c>
      <c r="H15" s="8" t="s">
        <v>331</v>
      </c>
      <c r="I15" s="6" t="s">
        <v>261</v>
      </c>
      <c r="J15" s="6" t="s">
        <v>326</v>
      </c>
      <c r="K15" s="17">
        <v>1.4</v>
      </c>
      <c r="L15" s="17">
        <v>1.23</v>
      </c>
      <c r="M15" s="3"/>
    </row>
    <row r="16" s="1" customFormat="1" ht="11" customHeight="1" spans="1:13">
      <c r="A16" s="10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3"/>
    </row>
    <row r="17" s="1" customFormat="1" ht="11" customHeight="1" spans="1:13">
      <c r="A17" s="5" t="s">
        <v>322</v>
      </c>
      <c r="B17" s="6">
        <v>337646</v>
      </c>
      <c r="C17" s="6">
        <v>2339</v>
      </c>
      <c r="D17" s="6">
        <v>6932</v>
      </c>
      <c r="E17" s="6" t="s">
        <v>335</v>
      </c>
      <c r="F17" s="11" t="s">
        <v>336</v>
      </c>
      <c r="G17" s="6">
        <v>539</v>
      </c>
      <c r="H17" s="8" t="s">
        <v>325</v>
      </c>
      <c r="I17" s="6" t="s">
        <v>83</v>
      </c>
      <c r="J17" s="6" t="s">
        <v>326</v>
      </c>
      <c r="K17" s="17">
        <v>1.47</v>
      </c>
      <c r="L17" s="17">
        <v>1.27</v>
      </c>
      <c r="M17" s="3"/>
    </row>
    <row r="18" s="1" customFormat="1" ht="11" customHeight="1" spans="1:13">
      <c r="A18" s="5" t="s">
        <v>322</v>
      </c>
      <c r="B18" s="6">
        <v>337655</v>
      </c>
      <c r="C18" s="6">
        <v>2340</v>
      </c>
      <c r="D18" s="6">
        <v>6932</v>
      </c>
      <c r="E18" s="6" t="s">
        <v>335</v>
      </c>
      <c r="F18" s="11" t="s">
        <v>336</v>
      </c>
      <c r="G18" s="6">
        <v>769</v>
      </c>
      <c r="H18" s="8" t="s">
        <v>325</v>
      </c>
      <c r="I18" s="6" t="s">
        <v>261</v>
      </c>
      <c r="J18" s="6" t="s">
        <v>326</v>
      </c>
      <c r="K18" s="17">
        <v>1.47</v>
      </c>
      <c r="L18" s="17">
        <v>1.27</v>
      </c>
      <c r="M18" s="3"/>
    </row>
    <row r="19" s="1" customFormat="1" ht="11" customHeight="1" spans="1:13">
      <c r="A19" s="9" t="s">
        <v>328</v>
      </c>
      <c r="B19" s="6">
        <v>337664</v>
      </c>
      <c r="C19" s="6">
        <v>2341</v>
      </c>
      <c r="D19" s="6">
        <v>6932</v>
      </c>
      <c r="E19" s="6" t="s">
        <v>335</v>
      </c>
      <c r="F19" s="11" t="s">
        <v>336</v>
      </c>
      <c r="G19" s="6">
        <v>145</v>
      </c>
      <c r="H19" s="8" t="s">
        <v>325</v>
      </c>
      <c r="I19" s="6" t="s">
        <v>261</v>
      </c>
      <c r="J19" s="6" t="s">
        <v>326</v>
      </c>
      <c r="K19" s="17">
        <v>1.47</v>
      </c>
      <c r="L19" s="17">
        <v>1.27</v>
      </c>
      <c r="M19" s="3"/>
    </row>
    <row r="20" s="1" customFormat="1" ht="11" customHeight="1" spans="1:13">
      <c r="A20" s="5" t="s">
        <v>322</v>
      </c>
      <c r="B20" s="6">
        <v>337408</v>
      </c>
      <c r="C20" s="6">
        <v>2354</v>
      </c>
      <c r="D20" s="6">
        <v>6938</v>
      </c>
      <c r="E20" s="6" t="s">
        <v>337</v>
      </c>
      <c r="F20" s="6" t="s">
        <v>338</v>
      </c>
      <c r="G20" s="6">
        <v>2009</v>
      </c>
      <c r="H20" s="8" t="s">
        <v>325</v>
      </c>
      <c r="I20" s="6" t="s">
        <v>83</v>
      </c>
      <c r="J20" s="6" t="s">
        <v>326</v>
      </c>
      <c r="K20" s="17">
        <v>1.65</v>
      </c>
      <c r="L20" s="17">
        <v>1.5</v>
      </c>
      <c r="M20" s="18" t="s">
        <v>327</v>
      </c>
    </row>
    <row r="21" s="1" customFormat="1" ht="11" customHeight="1" spans="1:13">
      <c r="A21" s="5" t="s">
        <v>322</v>
      </c>
      <c r="B21" s="6">
        <v>337417</v>
      </c>
      <c r="C21" s="6">
        <v>2355</v>
      </c>
      <c r="D21" s="6">
        <v>6938</v>
      </c>
      <c r="E21" s="6" t="s">
        <v>337</v>
      </c>
      <c r="F21" s="6" t="s">
        <v>338</v>
      </c>
      <c r="G21" s="6">
        <v>2027</v>
      </c>
      <c r="H21" s="8" t="s">
        <v>325</v>
      </c>
      <c r="I21" s="6" t="s">
        <v>261</v>
      </c>
      <c r="J21" s="6" t="s">
        <v>326</v>
      </c>
      <c r="K21" s="17">
        <v>1.65</v>
      </c>
      <c r="L21" s="17">
        <v>1.5</v>
      </c>
      <c r="M21" s="18"/>
    </row>
    <row r="22" s="1" customFormat="1" ht="11" customHeight="1" spans="1:13">
      <c r="A22" s="9" t="s">
        <v>328</v>
      </c>
      <c r="B22" s="6">
        <v>337426</v>
      </c>
      <c r="C22" s="6">
        <v>2356</v>
      </c>
      <c r="D22" s="6">
        <v>6938</v>
      </c>
      <c r="E22" s="6" t="s">
        <v>337</v>
      </c>
      <c r="F22" s="6" t="s">
        <v>338</v>
      </c>
      <c r="G22" s="6">
        <v>892</v>
      </c>
      <c r="H22" s="8" t="s">
        <v>325</v>
      </c>
      <c r="I22" s="6" t="s">
        <v>261</v>
      </c>
      <c r="J22" s="6" t="s">
        <v>326</v>
      </c>
      <c r="K22" s="17">
        <v>1.65</v>
      </c>
      <c r="L22" s="17">
        <v>1.5</v>
      </c>
      <c r="M22" s="18"/>
    </row>
    <row r="23" s="1" customFormat="1" ht="11" customHeight="1" spans="1:1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3"/>
    </row>
    <row r="24" s="1" customFormat="1" ht="11" customHeight="1" spans="1:13">
      <c r="A24" s="5" t="s">
        <v>322</v>
      </c>
      <c r="B24" s="6">
        <v>337700</v>
      </c>
      <c r="C24" s="6">
        <v>2345</v>
      </c>
      <c r="D24" s="6">
        <v>6934</v>
      </c>
      <c r="E24" s="6" t="s">
        <v>339</v>
      </c>
      <c r="F24" s="6" t="s">
        <v>333</v>
      </c>
      <c r="G24" s="6">
        <v>1029</v>
      </c>
      <c r="H24" s="8" t="s">
        <v>325</v>
      </c>
      <c r="I24" s="6" t="s">
        <v>83</v>
      </c>
      <c r="J24" s="6" t="s">
        <v>326</v>
      </c>
      <c r="K24" s="17">
        <v>1.39</v>
      </c>
      <c r="L24" s="17">
        <v>1.2</v>
      </c>
      <c r="M24" s="3"/>
    </row>
    <row r="25" s="1" customFormat="1" ht="11" customHeight="1" spans="1:13">
      <c r="A25" s="5" t="s">
        <v>322</v>
      </c>
      <c r="B25" s="6">
        <v>337710</v>
      </c>
      <c r="C25" s="6">
        <v>2346</v>
      </c>
      <c r="D25" s="6">
        <v>6934</v>
      </c>
      <c r="E25" s="6" t="s">
        <v>339</v>
      </c>
      <c r="F25" s="6" t="s">
        <v>333</v>
      </c>
      <c r="G25" s="6">
        <v>1225</v>
      </c>
      <c r="H25" s="8" t="s">
        <v>325</v>
      </c>
      <c r="I25" s="6" t="s">
        <v>261</v>
      </c>
      <c r="J25" s="6" t="s">
        <v>326</v>
      </c>
      <c r="K25" s="17">
        <v>1.39</v>
      </c>
      <c r="L25" s="17">
        <v>1.2</v>
      </c>
      <c r="M25" s="3"/>
    </row>
    <row r="26" s="1" customFormat="1" ht="11" customHeight="1" spans="1:13">
      <c r="A26" s="9" t="s">
        <v>328</v>
      </c>
      <c r="B26" s="6">
        <v>337729</v>
      </c>
      <c r="C26" s="6">
        <v>2347</v>
      </c>
      <c r="D26" s="6">
        <v>6934</v>
      </c>
      <c r="E26" s="6" t="s">
        <v>339</v>
      </c>
      <c r="F26" s="6" t="s">
        <v>333</v>
      </c>
      <c r="G26" s="6">
        <v>530</v>
      </c>
      <c r="H26" s="8" t="s">
        <v>325</v>
      </c>
      <c r="I26" s="6" t="s">
        <v>261</v>
      </c>
      <c r="J26" s="6" t="s">
        <v>326</v>
      </c>
      <c r="K26" s="17">
        <v>1.39</v>
      </c>
      <c r="L26" s="17">
        <v>1.2</v>
      </c>
      <c r="M26" s="3"/>
    </row>
    <row r="27" s="1" customFormat="1" ht="11" customHeight="1" spans="1:13">
      <c r="A27" s="5" t="s">
        <v>322</v>
      </c>
      <c r="B27" s="6">
        <v>337435</v>
      </c>
      <c r="C27" s="6">
        <v>2357</v>
      </c>
      <c r="D27" s="6">
        <v>6939</v>
      </c>
      <c r="E27" s="6" t="s">
        <v>340</v>
      </c>
      <c r="F27" s="6" t="s">
        <v>333</v>
      </c>
      <c r="G27" s="6">
        <v>1813</v>
      </c>
      <c r="H27" s="8" t="s">
        <v>325</v>
      </c>
      <c r="I27" s="6" t="s">
        <v>83</v>
      </c>
      <c r="J27" s="6" t="s">
        <v>326</v>
      </c>
      <c r="K27" s="17">
        <v>1.5</v>
      </c>
      <c r="L27" s="17">
        <v>1.35</v>
      </c>
      <c r="M27" s="18" t="s">
        <v>327</v>
      </c>
    </row>
    <row r="28" s="1" customFormat="1" ht="11" customHeight="1" spans="1:13">
      <c r="A28" s="5" t="s">
        <v>322</v>
      </c>
      <c r="B28" s="6">
        <v>337444</v>
      </c>
      <c r="C28" s="6">
        <v>2358</v>
      </c>
      <c r="D28" s="6">
        <v>6939</v>
      </c>
      <c r="E28" s="6" t="s">
        <v>340</v>
      </c>
      <c r="F28" s="6" t="s">
        <v>333</v>
      </c>
      <c r="G28" s="6">
        <v>1785</v>
      </c>
      <c r="H28" s="8" t="s">
        <v>325</v>
      </c>
      <c r="I28" s="6" t="s">
        <v>261</v>
      </c>
      <c r="J28" s="6" t="s">
        <v>326</v>
      </c>
      <c r="K28" s="17">
        <v>1.5</v>
      </c>
      <c r="L28" s="17">
        <v>1.35</v>
      </c>
      <c r="M28" s="18"/>
    </row>
    <row r="29" s="1" customFormat="1" ht="11" customHeight="1" spans="1:13">
      <c r="A29" s="9" t="s">
        <v>328</v>
      </c>
      <c r="B29" s="6">
        <v>337453</v>
      </c>
      <c r="C29" s="6">
        <v>2359</v>
      </c>
      <c r="D29" s="6">
        <v>6939</v>
      </c>
      <c r="E29" s="6" t="s">
        <v>340</v>
      </c>
      <c r="F29" s="6" t="s">
        <v>333</v>
      </c>
      <c r="G29" s="6">
        <v>796</v>
      </c>
      <c r="H29" s="8" t="s">
        <v>325</v>
      </c>
      <c r="I29" s="6" t="s">
        <v>261</v>
      </c>
      <c r="J29" s="6" t="s">
        <v>326</v>
      </c>
      <c r="K29" s="17">
        <v>1.5</v>
      </c>
      <c r="L29" s="17">
        <v>1.35</v>
      </c>
      <c r="M29" s="18"/>
    </row>
    <row r="30" s="1" customFormat="1" ht="11" customHeight="1" spans="1:13">
      <c r="A30" s="12"/>
      <c r="B30" s="6"/>
      <c r="C30" s="6"/>
      <c r="D30" s="6"/>
      <c r="E30" s="6"/>
      <c r="F30" s="11"/>
      <c r="G30" s="6"/>
      <c r="H30" s="8"/>
      <c r="I30" s="6"/>
      <c r="J30" s="6"/>
      <c r="K30" s="8"/>
      <c r="L30" s="8"/>
      <c r="M30" s="3"/>
    </row>
    <row r="31" s="1" customFormat="1" ht="11" customHeight="1" spans="1:13">
      <c r="A31" s="5" t="s">
        <v>322</v>
      </c>
      <c r="B31" s="6">
        <v>337738</v>
      </c>
      <c r="C31" s="6">
        <v>2348</v>
      </c>
      <c r="D31" s="6">
        <v>6935</v>
      </c>
      <c r="E31" s="6" t="s">
        <v>341</v>
      </c>
      <c r="F31" s="6" t="s">
        <v>301</v>
      </c>
      <c r="G31" s="6">
        <v>1836</v>
      </c>
      <c r="H31" s="8" t="s">
        <v>325</v>
      </c>
      <c r="I31" s="6" t="s">
        <v>90</v>
      </c>
      <c r="J31" s="6" t="s">
        <v>326</v>
      </c>
      <c r="K31" s="17">
        <v>1.54</v>
      </c>
      <c r="L31" s="17">
        <v>1.35</v>
      </c>
      <c r="M31" s="3"/>
    </row>
    <row r="32" s="1" customFormat="1" ht="11" customHeight="1" spans="1:13">
      <c r="A32" s="5" t="s">
        <v>322</v>
      </c>
      <c r="B32" s="6">
        <v>337747</v>
      </c>
      <c r="C32" s="6">
        <v>2349</v>
      </c>
      <c r="D32" s="6">
        <v>6935</v>
      </c>
      <c r="E32" s="6" t="s">
        <v>341</v>
      </c>
      <c r="F32" s="6" t="s">
        <v>301</v>
      </c>
      <c r="G32" s="6">
        <v>766</v>
      </c>
      <c r="H32" s="8" t="s">
        <v>325</v>
      </c>
      <c r="I32" s="6" t="s">
        <v>261</v>
      </c>
      <c r="J32" s="6" t="s">
        <v>326</v>
      </c>
      <c r="K32" s="17">
        <v>1.54</v>
      </c>
      <c r="L32" s="17">
        <v>1.35</v>
      </c>
      <c r="M32" s="3"/>
    </row>
    <row r="33" s="1" customFormat="1" ht="11" customHeight="1" spans="1:13">
      <c r="A33" s="9" t="s">
        <v>328</v>
      </c>
      <c r="B33" s="6">
        <v>337756</v>
      </c>
      <c r="C33" s="6">
        <v>2350</v>
      </c>
      <c r="D33" s="6">
        <v>6935</v>
      </c>
      <c r="E33" s="6" t="s">
        <v>341</v>
      </c>
      <c r="F33" s="6" t="s">
        <v>301</v>
      </c>
      <c r="G33" s="6">
        <v>638</v>
      </c>
      <c r="H33" s="8" t="s">
        <v>325</v>
      </c>
      <c r="I33" s="6" t="s">
        <v>261</v>
      </c>
      <c r="J33" s="6" t="s">
        <v>326</v>
      </c>
      <c r="K33" s="17">
        <v>1.54</v>
      </c>
      <c r="L33" s="17">
        <v>1.35</v>
      </c>
      <c r="M33" s="3"/>
    </row>
    <row r="34" s="1" customFormat="1" ht="11" customHeight="1" spans="1:13">
      <c r="A34" s="5" t="s">
        <v>322</v>
      </c>
      <c r="B34" s="11">
        <v>337527</v>
      </c>
      <c r="C34" s="11">
        <v>2333</v>
      </c>
      <c r="D34" s="11">
        <v>6928</v>
      </c>
      <c r="E34" s="11" t="s">
        <v>342</v>
      </c>
      <c r="F34" s="11" t="s">
        <v>336</v>
      </c>
      <c r="G34" s="11">
        <v>931</v>
      </c>
      <c r="H34" s="8" t="s">
        <v>325</v>
      </c>
      <c r="I34" s="6" t="s">
        <v>83</v>
      </c>
      <c r="J34" s="6" t="s">
        <v>326</v>
      </c>
      <c r="K34" s="17">
        <v>1.6</v>
      </c>
      <c r="L34" s="17">
        <v>1.45</v>
      </c>
      <c r="M34" s="18" t="s">
        <v>327</v>
      </c>
    </row>
    <row r="35" s="1" customFormat="1" ht="11" customHeight="1" spans="1:13">
      <c r="A35" s="5" t="s">
        <v>322</v>
      </c>
      <c r="B35" s="11">
        <v>337536</v>
      </c>
      <c r="C35" s="11">
        <v>2334</v>
      </c>
      <c r="D35" s="11">
        <v>6928</v>
      </c>
      <c r="E35" s="11" t="s">
        <v>342</v>
      </c>
      <c r="F35" s="11" t="s">
        <v>336</v>
      </c>
      <c r="G35" s="11">
        <v>969</v>
      </c>
      <c r="H35" s="8" t="s">
        <v>325</v>
      </c>
      <c r="I35" s="6" t="s">
        <v>261</v>
      </c>
      <c r="J35" s="6" t="s">
        <v>326</v>
      </c>
      <c r="K35" s="17">
        <v>1.6</v>
      </c>
      <c r="L35" s="17">
        <v>1.45</v>
      </c>
      <c r="M35" s="18"/>
    </row>
    <row r="36" s="1" customFormat="1" ht="11" customHeight="1" spans="1:13">
      <c r="A36" s="9" t="s">
        <v>328</v>
      </c>
      <c r="B36" s="11">
        <v>337545</v>
      </c>
      <c r="C36" s="11">
        <v>2335</v>
      </c>
      <c r="D36" s="11">
        <v>6928</v>
      </c>
      <c r="E36" s="11" t="s">
        <v>342</v>
      </c>
      <c r="F36" s="11" t="s">
        <v>336</v>
      </c>
      <c r="G36" s="11">
        <v>434</v>
      </c>
      <c r="H36" s="8" t="s">
        <v>325</v>
      </c>
      <c r="I36" s="6" t="s">
        <v>261</v>
      </c>
      <c r="J36" s="6" t="s">
        <v>326</v>
      </c>
      <c r="K36" s="17">
        <v>1.6</v>
      </c>
      <c r="L36" s="17">
        <v>1.45</v>
      </c>
      <c r="M36" s="18"/>
    </row>
    <row r="37" s="1" customFormat="1" ht="11" customHeight="1" spans="1:13">
      <c r="A37" s="12"/>
      <c r="B37" s="6"/>
      <c r="C37" s="6"/>
      <c r="D37" s="6"/>
      <c r="E37" s="6"/>
      <c r="F37" s="6"/>
      <c r="G37" s="6"/>
      <c r="H37" s="8"/>
      <c r="I37" s="6"/>
      <c r="J37" s="6"/>
      <c r="K37" s="8"/>
      <c r="L37" s="8"/>
      <c r="M37" s="3"/>
    </row>
    <row r="38" s="1" customFormat="1" ht="11" customHeight="1" spans="1:13">
      <c r="A38" s="5" t="s">
        <v>322</v>
      </c>
      <c r="B38" s="6">
        <v>337765</v>
      </c>
      <c r="C38" s="6">
        <v>2351</v>
      </c>
      <c r="D38" s="6">
        <v>6936</v>
      </c>
      <c r="E38" s="6" t="s">
        <v>343</v>
      </c>
      <c r="F38" s="6" t="s">
        <v>344</v>
      </c>
      <c r="G38" s="6">
        <v>392</v>
      </c>
      <c r="H38" s="8" t="s">
        <v>325</v>
      </c>
      <c r="I38" s="6" t="s">
        <v>83</v>
      </c>
      <c r="J38" s="6" t="s">
        <v>326</v>
      </c>
      <c r="K38" s="17">
        <v>1.55</v>
      </c>
      <c r="L38" s="17">
        <v>1.36</v>
      </c>
      <c r="M38" s="3"/>
    </row>
    <row r="39" s="1" customFormat="1" ht="11" customHeight="1" spans="1:13">
      <c r="A39" s="5" t="s">
        <v>322</v>
      </c>
      <c r="B39" s="6">
        <v>337774</v>
      </c>
      <c r="C39" s="6">
        <v>2352</v>
      </c>
      <c r="D39" s="6">
        <v>6936</v>
      </c>
      <c r="E39" s="6" t="s">
        <v>343</v>
      </c>
      <c r="F39" s="6" t="s">
        <v>344</v>
      </c>
      <c r="G39" s="6">
        <v>644</v>
      </c>
      <c r="H39" s="8" t="s">
        <v>325</v>
      </c>
      <c r="I39" s="6" t="s">
        <v>261</v>
      </c>
      <c r="J39" s="6" t="s">
        <v>326</v>
      </c>
      <c r="K39" s="17">
        <v>1.55</v>
      </c>
      <c r="L39" s="17">
        <v>1.36</v>
      </c>
      <c r="M39" s="3"/>
    </row>
    <row r="40" s="1" customFormat="1" ht="11" customHeight="1" spans="1:13">
      <c r="A40" s="9" t="s">
        <v>328</v>
      </c>
      <c r="B40" s="6">
        <v>337783</v>
      </c>
      <c r="C40" s="6">
        <v>2353</v>
      </c>
      <c r="D40" s="6">
        <v>6936</v>
      </c>
      <c r="E40" s="6" t="s">
        <v>343</v>
      </c>
      <c r="F40" s="6" t="s">
        <v>344</v>
      </c>
      <c r="G40" s="6">
        <v>92</v>
      </c>
      <c r="H40" s="8" t="s">
        <v>325</v>
      </c>
      <c r="I40" s="6" t="s">
        <v>261</v>
      </c>
      <c r="J40" s="6" t="s">
        <v>326</v>
      </c>
      <c r="K40" s="17">
        <v>1.55</v>
      </c>
      <c r="L40" s="17">
        <v>1.36</v>
      </c>
      <c r="M40" s="3"/>
    </row>
    <row r="41" s="1" customFormat="1" ht="11" customHeight="1" spans="1:13">
      <c r="A41" s="5" t="s">
        <v>322</v>
      </c>
      <c r="B41" s="6">
        <v>337490</v>
      </c>
      <c r="C41" s="6">
        <v>2360</v>
      </c>
      <c r="D41" s="6">
        <v>6940</v>
      </c>
      <c r="E41" s="6" t="s">
        <v>345</v>
      </c>
      <c r="F41" s="6" t="s">
        <v>301</v>
      </c>
      <c r="G41" s="6">
        <v>1029</v>
      </c>
      <c r="H41" s="8" t="s">
        <v>331</v>
      </c>
      <c r="I41" s="6" t="s">
        <v>83</v>
      </c>
      <c r="J41" s="6" t="s">
        <v>326</v>
      </c>
      <c r="K41" s="17">
        <v>1.6</v>
      </c>
      <c r="L41" s="17">
        <v>1.45</v>
      </c>
      <c r="M41" s="18" t="s">
        <v>327</v>
      </c>
    </row>
    <row r="42" s="1" customFormat="1" ht="11" customHeight="1" spans="1:13">
      <c r="A42" s="5" t="s">
        <v>322</v>
      </c>
      <c r="B42" s="6">
        <v>337509</v>
      </c>
      <c r="C42" s="6">
        <v>2361</v>
      </c>
      <c r="D42" s="6">
        <v>6940</v>
      </c>
      <c r="E42" s="6" t="s">
        <v>345</v>
      </c>
      <c r="F42" s="6" t="s">
        <v>301</v>
      </c>
      <c r="G42" s="6">
        <v>1067</v>
      </c>
      <c r="H42" s="8" t="s">
        <v>331</v>
      </c>
      <c r="I42" s="6" t="s">
        <v>261</v>
      </c>
      <c r="J42" s="6" t="s">
        <v>326</v>
      </c>
      <c r="K42" s="17">
        <v>1.6</v>
      </c>
      <c r="L42" s="17">
        <v>1.45</v>
      </c>
      <c r="M42" s="18"/>
    </row>
    <row r="43" s="1" customFormat="1" ht="11" customHeight="1" spans="1:13">
      <c r="A43" s="9" t="s">
        <v>328</v>
      </c>
      <c r="B43" s="6">
        <v>337518</v>
      </c>
      <c r="C43" s="6">
        <v>2362</v>
      </c>
      <c r="D43" s="6">
        <v>6940</v>
      </c>
      <c r="E43" s="6" t="s">
        <v>345</v>
      </c>
      <c r="F43" s="6" t="s">
        <v>301</v>
      </c>
      <c r="G43" s="6">
        <v>479</v>
      </c>
      <c r="H43" s="8" t="s">
        <v>331</v>
      </c>
      <c r="I43" s="6" t="s">
        <v>261</v>
      </c>
      <c r="J43" s="6" t="s">
        <v>326</v>
      </c>
      <c r="K43" s="17">
        <v>1.6</v>
      </c>
      <c r="L43" s="17">
        <v>1.45</v>
      </c>
      <c r="M43" s="18"/>
    </row>
    <row r="44" s="1" customFormat="1" ht="11" customHeight="1" spans="1:13">
      <c r="A44" s="5" t="s">
        <v>322</v>
      </c>
      <c r="B44" s="6">
        <v>337673</v>
      </c>
      <c r="C44" s="6">
        <v>2342</v>
      </c>
      <c r="D44" s="6">
        <v>6933</v>
      </c>
      <c r="E44" s="6" t="s">
        <v>346</v>
      </c>
      <c r="F44" s="6" t="s">
        <v>347</v>
      </c>
      <c r="G44" s="6">
        <v>360</v>
      </c>
      <c r="H44" s="8" t="s">
        <v>325</v>
      </c>
      <c r="I44" s="6" t="s">
        <v>90</v>
      </c>
      <c r="J44" s="6" t="s">
        <v>326</v>
      </c>
      <c r="K44" s="17">
        <v>1.3</v>
      </c>
      <c r="L44" s="17">
        <v>1.09</v>
      </c>
      <c r="M44" s="3"/>
    </row>
    <row r="45" s="1" customFormat="1" ht="11" customHeight="1" spans="1:13">
      <c r="A45" s="5" t="s">
        <v>322</v>
      </c>
      <c r="B45" s="6">
        <v>337682</v>
      </c>
      <c r="C45" s="6">
        <v>2343</v>
      </c>
      <c r="D45" s="6">
        <v>6933</v>
      </c>
      <c r="E45" s="6" t="s">
        <v>346</v>
      </c>
      <c r="F45" s="6" t="s">
        <v>347</v>
      </c>
      <c r="G45" s="6">
        <v>216</v>
      </c>
      <c r="H45" s="8" t="s">
        <v>325</v>
      </c>
      <c r="I45" s="6" t="s">
        <v>261</v>
      </c>
      <c r="J45" s="6" t="s">
        <v>326</v>
      </c>
      <c r="K45" s="17">
        <v>1.3</v>
      </c>
      <c r="L45" s="17">
        <v>1.09</v>
      </c>
      <c r="M45" s="3"/>
    </row>
    <row r="46" s="1" customFormat="1" ht="11" customHeight="1" spans="1:13">
      <c r="A46" s="9" t="s">
        <v>328</v>
      </c>
      <c r="B46" s="6">
        <v>337691</v>
      </c>
      <c r="C46" s="6">
        <v>2344</v>
      </c>
      <c r="D46" s="6">
        <v>6933</v>
      </c>
      <c r="E46" s="6" t="s">
        <v>346</v>
      </c>
      <c r="F46" s="6" t="s">
        <v>347</v>
      </c>
      <c r="G46" s="6">
        <v>44</v>
      </c>
      <c r="H46" s="8" t="s">
        <v>325</v>
      </c>
      <c r="I46" s="6" t="s">
        <v>261</v>
      </c>
      <c r="J46" s="6" t="s">
        <v>326</v>
      </c>
      <c r="K46" s="17">
        <v>1.3</v>
      </c>
      <c r="L46" s="17">
        <v>1.09</v>
      </c>
      <c r="M46" s="3"/>
    </row>
    <row r="47" s="1" customFormat="1" ht="11" customHeight="1" spans="1:13">
      <c r="A47" s="13"/>
      <c r="B47" s="11"/>
      <c r="C47" s="11"/>
      <c r="D47" s="11"/>
      <c r="E47" s="11"/>
      <c r="F47" s="14" t="s">
        <v>227</v>
      </c>
      <c r="G47" s="15">
        <v>32150</v>
      </c>
      <c r="H47" s="11"/>
      <c r="I47" s="11"/>
      <c r="J47" s="14"/>
      <c r="K47" s="11"/>
      <c r="L47" s="11"/>
      <c r="M47" s="3"/>
    </row>
    <row r="48" s="1" customFormat="1" ht="11.25" spans="1:1">
      <c r="A48" s="16"/>
    </row>
  </sheetData>
  <mergeCells count="7">
    <mergeCell ref="A1:E1"/>
    <mergeCell ref="M3:M5"/>
    <mergeCell ref="M10:M12"/>
    <mergeCell ref="M20:M22"/>
    <mergeCell ref="M27:M29"/>
    <mergeCell ref="M34:M36"/>
    <mergeCell ref="M41:M43"/>
  </mergeCells>
  <pageMargins left="0.118055555555556" right="0.0388888888888889" top="0.354166666666667" bottom="0.156944444444444" header="0.314583333333333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zoomScale="80" zoomScaleNormal="80" topLeftCell="B1" workbookViewId="0">
      <selection activeCell="L2" sqref="L2"/>
    </sheetView>
  </sheetViews>
  <sheetFormatPr defaultColWidth="9" defaultRowHeight="15.75"/>
  <cols>
    <col min="1" max="1" width="16.5666666666667" style="360" customWidth="1"/>
    <col min="2" max="2" width="11.425" style="360" customWidth="1"/>
    <col min="3" max="3" width="9.425" style="360" customWidth="1"/>
    <col min="4" max="4" width="59" style="360" customWidth="1"/>
    <col min="5" max="5" width="31.425" style="360" customWidth="1"/>
    <col min="6" max="6" width="9.56666666666667" style="361" customWidth="1"/>
    <col min="7" max="7" width="10.425" style="360" customWidth="1"/>
    <col min="8" max="8" width="14" style="360" customWidth="1"/>
    <col min="9" max="10" width="11.8583333333333" style="362" customWidth="1"/>
    <col min="11" max="11" width="13.2833333333333" style="362" customWidth="1"/>
    <col min="12" max="12" width="14.8583333333333" style="360" customWidth="1"/>
    <col min="13" max="16384" width="9" style="360"/>
  </cols>
  <sheetData>
    <row r="1" spans="1:14">
      <c r="A1" s="220" t="s">
        <v>0</v>
      </c>
      <c r="B1" s="221" t="s">
        <v>1</v>
      </c>
      <c r="C1" s="222" t="s">
        <v>2</v>
      </c>
      <c r="D1" s="223" t="s">
        <v>3</v>
      </c>
      <c r="E1" s="224" t="s">
        <v>4</v>
      </c>
      <c r="F1" s="225" t="s">
        <v>5</v>
      </c>
      <c r="G1" s="226" t="s">
        <v>6</v>
      </c>
      <c r="H1" s="235" t="s">
        <v>7</v>
      </c>
      <c r="I1" s="368" t="s">
        <v>8</v>
      </c>
      <c r="J1" s="368" t="s">
        <v>9</v>
      </c>
      <c r="K1" s="236" t="s">
        <v>45</v>
      </c>
      <c r="L1" s="237" t="s">
        <v>10</v>
      </c>
      <c r="M1" s="226" t="s">
        <v>11</v>
      </c>
      <c r="N1" s="226" t="s">
        <v>12</v>
      </c>
    </row>
    <row r="2" spans="1:14">
      <c r="A2" s="363" t="s">
        <v>13</v>
      </c>
      <c r="B2" s="363">
        <v>260664</v>
      </c>
      <c r="C2" s="363">
        <v>5389</v>
      </c>
      <c r="D2" s="363" t="s">
        <v>46</v>
      </c>
      <c r="E2" s="363" t="s">
        <v>47</v>
      </c>
      <c r="F2" s="364">
        <v>576</v>
      </c>
      <c r="G2" s="363" t="s">
        <v>48</v>
      </c>
      <c r="H2" s="363" t="s">
        <v>30</v>
      </c>
      <c r="I2" s="369">
        <v>1.39</v>
      </c>
      <c r="J2" s="369">
        <v>1.12</v>
      </c>
      <c r="K2" s="369"/>
      <c r="L2" s="370">
        <v>43479</v>
      </c>
      <c r="M2" s="363"/>
      <c r="N2" s="363"/>
    </row>
    <row r="3" spans="1:14">
      <c r="A3" s="363" t="s">
        <v>13</v>
      </c>
      <c r="B3" s="363">
        <v>260673</v>
      </c>
      <c r="C3" s="363">
        <v>5389</v>
      </c>
      <c r="D3" s="363" t="s">
        <v>46</v>
      </c>
      <c r="E3" s="363" t="s">
        <v>47</v>
      </c>
      <c r="F3" s="364">
        <v>409</v>
      </c>
      <c r="G3" s="363" t="s">
        <v>48</v>
      </c>
      <c r="H3" s="363" t="s">
        <v>18</v>
      </c>
      <c r="I3" s="369">
        <v>1.39</v>
      </c>
      <c r="J3" s="369">
        <v>1.12</v>
      </c>
      <c r="K3" s="369"/>
      <c r="L3" s="370">
        <v>43479</v>
      </c>
      <c r="M3" s="363"/>
      <c r="N3" s="363"/>
    </row>
    <row r="4" spans="1:14">
      <c r="A4" s="363" t="s">
        <v>19</v>
      </c>
      <c r="B4" s="363">
        <v>260682</v>
      </c>
      <c r="C4" s="363">
        <v>5389</v>
      </c>
      <c r="D4" s="363" t="s">
        <v>46</v>
      </c>
      <c r="E4" s="363" t="s">
        <v>47</v>
      </c>
      <c r="F4" s="364">
        <v>405</v>
      </c>
      <c r="G4" s="363" t="s">
        <v>48</v>
      </c>
      <c r="H4" s="363" t="s">
        <v>18</v>
      </c>
      <c r="I4" s="369">
        <v>1.39</v>
      </c>
      <c r="J4" s="369">
        <v>1.12</v>
      </c>
      <c r="K4" s="369"/>
      <c r="L4" s="370">
        <v>43479</v>
      </c>
      <c r="M4" s="363"/>
      <c r="N4" s="363"/>
    </row>
    <row r="5" spans="1:14">
      <c r="A5" s="363" t="s">
        <v>13</v>
      </c>
      <c r="B5" s="363">
        <v>260691</v>
      </c>
      <c r="C5" s="363">
        <v>5390</v>
      </c>
      <c r="D5" s="363" t="s">
        <v>49</v>
      </c>
      <c r="E5" s="363" t="s">
        <v>47</v>
      </c>
      <c r="F5" s="364">
        <v>931</v>
      </c>
      <c r="G5" s="363" t="s">
        <v>48</v>
      </c>
      <c r="H5" s="363" t="s">
        <v>17</v>
      </c>
      <c r="I5" s="369">
        <v>1.64</v>
      </c>
      <c r="J5" s="369">
        <v>1.37</v>
      </c>
      <c r="K5" s="369"/>
      <c r="L5" s="370">
        <v>43479</v>
      </c>
      <c r="M5" s="363"/>
      <c r="N5" s="363"/>
    </row>
    <row r="6" spans="1:14">
      <c r="A6" s="363" t="s">
        <v>13</v>
      </c>
      <c r="B6" s="363">
        <v>260710</v>
      </c>
      <c r="C6" s="363">
        <v>5390</v>
      </c>
      <c r="D6" s="363" t="s">
        <v>49</v>
      </c>
      <c r="E6" s="363" t="s">
        <v>47</v>
      </c>
      <c r="F6" s="364">
        <v>1150</v>
      </c>
      <c r="G6" s="363" t="s">
        <v>48</v>
      </c>
      <c r="H6" s="363" t="s">
        <v>18</v>
      </c>
      <c r="I6" s="369">
        <v>1.64</v>
      </c>
      <c r="J6" s="369">
        <v>1.37</v>
      </c>
      <c r="K6" s="369"/>
      <c r="L6" s="370">
        <v>43479</v>
      </c>
      <c r="M6" s="363"/>
      <c r="N6" s="363"/>
    </row>
    <row r="7" spans="1:14">
      <c r="A7" s="363" t="s">
        <v>19</v>
      </c>
      <c r="B7" s="363">
        <v>260729</v>
      </c>
      <c r="C7" s="363">
        <v>5390</v>
      </c>
      <c r="D7" s="363" t="s">
        <v>49</v>
      </c>
      <c r="E7" s="363" t="s">
        <v>47</v>
      </c>
      <c r="F7" s="364">
        <v>551</v>
      </c>
      <c r="G7" s="363" t="s">
        <v>48</v>
      </c>
      <c r="H7" s="363" t="s">
        <v>18</v>
      </c>
      <c r="I7" s="369">
        <v>1.64</v>
      </c>
      <c r="J7" s="369">
        <v>1.37</v>
      </c>
      <c r="K7" s="369"/>
      <c r="L7" s="370">
        <v>43479</v>
      </c>
      <c r="M7" s="363"/>
      <c r="N7" s="363"/>
    </row>
    <row r="8" spans="1:14">
      <c r="A8" s="363" t="s">
        <v>13</v>
      </c>
      <c r="B8" s="363">
        <v>260738</v>
      </c>
      <c r="C8" s="363">
        <v>5391</v>
      </c>
      <c r="D8" s="363" t="s">
        <v>50</v>
      </c>
      <c r="E8" s="363" t="s">
        <v>51</v>
      </c>
      <c r="F8" s="364">
        <v>784</v>
      </c>
      <c r="G8" s="363" t="s">
        <v>48</v>
      </c>
      <c r="H8" s="363" t="s">
        <v>17</v>
      </c>
      <c r="I8" s="369">
        <v>1.64</v>
      </c>
      <c r="J8" s="369">
        <v>1.37</v>
      </c>
      <c r="K8" s="369"/>
      <c r="L8" s="370">
        <v>43479</v>
      </c>
      <c r="M8" s="363"/>
      <c r="N8" s="363"/>
    </row>
    <row r="9" spans="1:14">
      <c r="A9" s="363" t="s">
        <v>13</v>
      </c>
      <c r="B9" s="363">
        <v>260756</v>
      </c>
      <c r="C9" s="363">
        <v>5391</v>
      </c>
      <c r="D9" s="363" t="s">
        <v>50</v>
      </c>
      <c r="E9" s="363" t="s">
        <v>51</v>
      </c>
      <c r="F9" s="364">
        <v>962</v>
      </c>
      <c r="G9" s="363" t="s">
        <v>48</v>
      </c>
      <c r="H9" s="363" t="s">
        <v>18</v>
      </c>
      <c r="I9" s="369">
        <v>1.64</v>
      </c>
      <c r="J9" s="369">
        <v>1.37</v>
      </c>
      <c r="K9" s="369"/>
      <c r="L9" s="370">
        <v>43479</v>
      </c>
      <c r="M9" s="363"/>
      <c r="N9" s="363"/>
    </row>
    <row r="10" spans="1:14">
      <c r="A10" s="363" t="s">
        <v>19</v>
      </c>
      <c r="B10" s="363">
        <v>260765</v>
      </c>
      <c r="C10" s="363">
        <v>5391</v>
      </c>
      <c r="D10" s="363" t="s">
        <v>50</v>
      </c>
      <c r="E10" s="363" t="s">
        <v>51</v>
      </c>
      <c r="F10" s="364">
        <v>531</v>
      </c>
      <c r="G10" s="363" t="s">
        <v>48</v>
      </c>
      <c r="H10" s="363" t="s">
        <v>18</v>
      </c>
      <c r="I10" s="369">
        <v>1.64</v>
      </c>
      <c r="J10" s="369">
        <v>1.37</v>
      </c>
      <c r="K10" s="369"/>
      <c r="L10" s="370">
        <v>43479</v>
      </c>
      <c r="M10" s="363"/>
      <c r="N10" s="363"/>
    </row>
    <row r="11" spans="1:14">
      <c r="A11" s="363" t="s">
        <v>13</v>
      </c>
      <c r="B11" s="363">
        <v>260792</v>
      </c>
      <c r="C11" s="363">
        <v>5392</v>
      </c>
      <c r="D11" s="363" t="s">
        <v>52</v>
      </c>
      <c r="E11" s="363" t="s">
        <v>51</v>
      </c>
      <c r="F11" s="364">
        <v>539</v>
      </c>
      <c r="G11" s="363" t="s">
        <v>48</v>
      </c>
      <c r="H11" s="363" t="s">
        <v>17</v>
      </c>
      <c r="I11" s="369">
        <v>1.64</v>
      </c>
      <c r="J11" s="369">
        <v>1.37</v>
      </c>
      <c r="K11" s="369"/>
      <c r="L11" s="370">
        <v>43479</v>
      </c>
      <c r="M11" s="363"/>
      <c r="N11" s="363"/>
    </row>
    <row r="12" spans="1:14">
      <c r="A12" s="363" t="s">
        <v>13</v>
      </c>
      <c r="B12" s="363">
        <v>260801</v>
      </c>
      <c r="C12" s="363">
        <v>5392</v>
      </c>
      <c r="D12" s="363" t="s">
        <v>52</v>
      </c>
      <c r="E12" s="363" t="s">
        <v>51</v>
      </c>
      <c r="F12" s="364">
        <v>642</v>
      </c>
      <c r="G12" s="363" t="s">
        <v>48</v>
      </c>
      <c r="H12" s="363" t="s">
        <v>18</v>
      </c>
      <c r="I12" s="369">
        <v>1.64</v>
      </c>
      <c r="J12" s="369">
        <v>1.37</v>
      </c>
      <c r="K12" s="369"/>
      <c r="L12" s="370">
        <v>43479</v>
      </c>
      <c r="M12" s="363"/>
      <c r="N12" s="363"/>
    </row>
    <row r="13" spans="1:14">
      <c r="A13" s="363" t="s">
        <v>19</v>
      </c>
      <c r="B13" s="363">
        <v>260810</v>
      </c>
      <c r="C13" s="363">
        <v>5392</v>
      </c>
      <c r="D13" s="363" t="s">
        <v>52</v>
      </c>
      <c r="E13" s="363" t="s">
        <v>51</v>
      </c>
      <c r="F13" s="364">
        <v>213</v>
      </c>
      <c r="G13" s="363" t="s">
        <v>48</v>
      </c>
      <c r="H13" s="363" t="s">
        <v>18</v>
      </c>
      <c r="I13" s="369">
        <v>1.64</v>
      </c>
      <c r="J13" s="369">
        <v>1.37</v>
      </c>
      <c r="K13" s="369"/>
      <c r="L13" s="370">
        <v>43479</v>
      </c>
      <c r="M13" s="363"/>
      <c r="N13" s="363"/>
    </row>
    <row r="15" spans="5:12">
      <c r="E15" s="288" t="s">
        <v>53</v>
      </c>
      <c r="F15" s="361">
        <f>SUM(F2:F14)</f>
        <v>7693</v>
      </c>
      <c r="I15" s="289"/>
      <c r="J15" s="289"/>
      <c r="K15" s="289"/>
      <c r="L15" s="374"/>
    </row>
    <row r="16" spans="12:13">
      <c r="L16" s="289" t="s">
        <v>42</v>
      </c>
      <c r="M16" s="360" t="s">
        <v>43</v>
      </c>
    </row>
  </sheetData>
  <pageMargins left="0.786805555555556" right="0.751388888888889" top="1" bottom="1" header="0.511805555555556" footer="0.511805555555556"/>
  <pageSetup paperSize="9" scale="57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zoomScale="80" zoomScaleNormal="80" workbookViewId="0">
      <selection activeCell="A1" sqref="A1:N1"/>
    </sheetView>
  </sheetViews>
  <sheetFormatPr defaultColWidth="9" defaultRowHeight="15.75"/>
  <cols>
    <col min="1" max="1" width="16.5666666666667" style="360" customWidth="1"/>
    <col min="2" max="2" width="11.425" style="360" customWidth="1"/>
    <col min="3" max="3" width="9.425" style="360" customWidth="1"/>
    <col min="4" max="4" width="59" style="360" customWidth="1"/>
    <col min="5" max="5" width="31.425" style="360" customWidth="1"/>
    <col min="6" max="6" width="9.56666666666667" style="361" customWidth="1"/>
    <col min="7" max="7" width="10.425" style="360" customWidth="1"/>
    <col min="8" max="8" width="14" style="360" customWidth="1"/>
    <col min="9" max="10" width="11.8583333333333" style="362" customWidth="1"/>
    <col min="11" max="11" width="13.2833333333333" style="362" customWidth="1"/>
    <col min="12" max="12" width="14.8583333333333" style="360" customWidth="1"/>
    <col min="13" max="16384" width="9" style="360"/>
  </cols>
  <sheetData>
    <row r="1" spans="1:14">
      <c r="A1" s="220" t="s">
        <v>0</v>
      </c>
      <c r="B1" s="221" t="s">
        <v>1</v>
      </c>
      <c r="C1" s="222" t="s">
        <v>2</v>
      </c>
      <c r="D1" s="223" t="s">
        <v>3</v>
      </c>
      <c r="E1" s="224" t="s">
        <v>4</v>
      </c>
      <c r="F1" s="225" t="s">
        <v>5</v>
      </c>
      <c r="G1" s="226" t="s">
        <v>6</v>
      </c>
      <c r="H1" s="235" t="s">
        <v>7</v>
      </c>
      <c r="I1" s="368" t="s">
        <v>8</v>
      </c>
      <c r="J1" s="368" t="s">
        <v>9</v>
      </c>
      <c r="K1" s="236" t="s">
        <v>45</v>
      </c>
      <c r="L1" s="237" t="s">
        <v>10</v>
      </c>
      <c r="M1" s="226" t="s">
        <v>11</v>
      </c>
      <c r="N1" s="226" t="s">
        <v>12</v>
      </c>
    </row>
    <row r="2" spans="1:14">
      <c r="A2" s="363" t="s">
        <v>13</v>
      </c>
      <c r="B2" s="363">
        <v>260664</v>
      </c>
      <c r="C2" s="363">
        <v>5389</v>
      </c>
      <c r="D2" s="363" t="s">
        <v>46</v>
      </c>
      <c r="E2" s="363" t="s">
        <v>47</v>
      </c>
      <c r="F2" s="364">
        <v>576</v>
      </c>
      <c r="G2" s="363" t="s">
        <v>48</v>
      </c>
      <c r="H2" s="363" t="s">
        <v>30</v>
      </c>
      <c r="I2" s="369">
        <v>1.39</v>
      </c>
      <c r="J2" s="369">
        <v>1.12</v>
      </c>
      <c r="K2" s="369"/>
      <c r="L2" s="370">
        <v>43479</v>
      </c>
      <c r="M2" s="363"/>
      <c r="N2" s="363"/>
    </row>
    <row r="3" spans="1:14">
      <c r="A3" s="363" t="s">
        <v>13</v>
      </c>
      <c r="B3" s="363">
        <v>260673</v>
      </c>
      <c r="C3" s="363">
        <v>5389</v>
      </c>
      <c r="D3" s="363" t="s">
        <v>46</v>
      </c>
      <c r="E3" s="363" t="s">
        <v>47</v>
      </c>
      <c r="F3" s="364">
        <v>409</v>
      </c>
      <c r="G3" s="363" t="s">
        <v>48</v>
      </c>
      <c r="H3" s="363" t="s">
        <v>18</v>
      </c>
      <c r="I3" s="369">
        <v>1.39</v>
      </c>
      <c r="J3" s="369">
        <v>1.12</v>
      </c>
      <c r="K3" s="369"/>
      <c r="L3" s="370">
        <v>43479</v>
      </c>
      <c r="M3" s="363"/>
      <c r="N3" s="363"/>
    </row>
    <row r="4" spans="1:14">
      <c r="A4" s="363" t="s">
        <v>13</v>
      </c>
      <c r="B4" s="363">
        <v>260691</v>
      </c>
      <c r="C4" s="363">
        <v>5390</v>
      </c>
      <c r="D4" s="363" t="s">
        <v>49</v>
      </c>
      <c r="E4" s="363" t="s">
        <v>47</v>
      </c>
      <c r="F4" s="364">
        <v>931</v>
      </c>
      <c r="G4" s="363" t="s">
        <v>48</v>
      </c>
      <c r="H4" s="363" t="s">
        <v>17</v>
      </c>
      <c r="I4" s="369">
        <v>1.64</v>
      </c>
      <c r="J4" s="369">
        <v>1.37</v>
      </c>
      <c r="K4" s="369"/>
      <c r="L4" s="370">
        <v>43479</v>
      </c>
      <c r="M4" s="363"/>
      <c r="N4" s="363"/>
    </row>
    <row r="5" spans="1:14">
      <c r="A5" s="363" t="s">
        <v>13</v>
      </c>
      <c r="B5" s="363">
        <v>260710</v>
      </c>
      <c r="C5" s="363">
        <v>5390</v>
      </c>
      <c r="D5" s="363" t="s">
        <v>49</v>
      </c>
      <c r="E5" s="363" t="s">
        <v>47</v>
      </c>
      <c r="F5" s="364">
        <v>1150</v>
      </c>
      <c r="G5" s="363" t="s">
        <v>48</v>
      </c>
      <c r="H5" s="363" t="s">
        <v>18</v>
      </c>
      <c r="I5" s="369">
        <v>1.64</v>
      </c>
      <c r="J5" s="369">
        <v>1.37</v>
      </c>
      <c r="K5" s="369"/>
      <c r="L5" s="370">
        <v>43479</v>
      </c>
      <c r="M5" s="363"/>
      <c r="N5" s="363"/>
    </row>
    <row r="6" spans="1:14">
      <c r="A6" s="363" t="s">
        <v>19</v>
      </c>
      <c r="B6" s="363">
        <v>260729</v>
      </c>
      <c r="C6" s="363">
        <v>5390</v>
      </c>
      <c r="D6" s="363" t="s">
        <v>49</v>
      </c>
      <c r="E6" s="363" t="s">
        <v>47</v>
      </c>
      <c r="F6" s="364">
        <v>551</v>
      </c>
      <c r="G6" s="363" t="s">
        <v>48</v>
      </c>
      <c r="H6" s="363" t="s">
        <v>18</v>
      </c>
      <c r="I6" s="369">
        <v>1.64</v>
      </c>
      <c r="J6" s="369">
        <v>1.37</v>
      </c>
      <c r="K6" s="369"/>
      <c r="L6" s="370">
        <v>43479</v>
      </c>
      <c r="M6" s="363"/>
      <c r="N6" s="363"/>
    </row>
    <row r="7" spans="1:14">
      <c r="A7" s="363"/>
      <c r="B7" s="363"/>
      <c r="C7" s="363"/>
      <c r="D7" s="363"/>
      <c r="E7" s="363"/>
      <c r="F7" s="364">
        <f>SUM(F2:F6)</f>
        <v>3617</v>
      </c>
      <c r="G7" s="363"/>
      <c r="H7" s="363"/>
      <c r="I7" s="369"/>
      <c r="J7" s="369"/>
      <c r="K7" s="369"/>
      <c r="L7" s="370"/>
      <c r="M7" s="363"/>
      <c r="N7" s="363"/>
    </row>
    <row r="8" spans="1:14">
      <c r="A8" s="363" t="s">
        <v>13</v>
      </c>
      <c r="B8" s="363">
        <v>260738</v>
      </c>
      <c r="C8" s="363">
        <v>5391</v>
      </c>
      <c r="D8" s="363" t="s">
        <v>50</v>
      </c>
      <c r="E8" s="363" t="s">
        <v>51</v>
      </c>
      <c r="F8" s="364">
        <v>784</v>
      </c>
      <c r="G8" s="363" t="s">
        <v>48</v>
      </c>
      <c r="H8" s="363" t="s">
        <v>17</v>
      </c>
      <c r="I8" s="369">
        <v>1.64</v>
      </c>
      <c r="J8" s="369">
        <v>1.37</v>
      </c>
      <c r="K8" s="369"/>
      <c r="L8" s="370">
        <v>43479</v>
      </c>
      <c r="M8" s="363"/>
      <c r="N8" s="363"/>
    </row>
    <row r="9" spans="1:14">
      <c r="A9" s="363" t="s">
        <v>13</v>
      </c>
      <c r="B9" s="363">
        <v>260756</v>
      </c>
      <c r="C9" s="363">
        <v>5391</v>
      </c>
      <c r="D9" s="363" t="s">
        <v>50</v>
      </c>
      <c r="E9" s="363" t="s">
        <v>51</v>
      </c>
      <c r="F9" s="364">
        <v>962</v>
      </c>
      <c r="G9" s="363" t="s">
        <v>48</v>
      </c>
      <c r="H9" s="363" t="s">
        <v>18</v>
      </c>
      <c r="I9" s="369">
        <v>1.64</v>
      </c>
      <c r="J9" s="369">
        <v>1.37</v>
      </c>
      <c r="K9" s="369"/>
      <c r="L9" s="370">
        <v>43479</v>
      </c>
      <c r="M9" s="363"/>
      <c r="N9" s="363"/>
    </row>
    <row r="10" spans="1:14">
      <c r="A10" s="363" t="s">
        <v>19</v>
      </c>
      <c r="B10" s="363">
        <v>260765</v>
      </c>
      <c r="C10" s="363">
        <v>5391</v>
      </c>
      <c r="D10" s="363" t="s">
        <v>50</v>
      </c>
      <c r="E10" s="363" t="s">
        <v>51</v>
      </c>
      <c r="F10" s="364">
        <v>531</v>
      </c>
      <c r="G10" s="363" t="s">
        <v>48</v>
      </c>
      <c r="H10" s="363" t="s">
        <v>18</v>
      </c>
      <c r="I10" s="369">
        <v>1.64</v>
      </c>
      <c r="J10" s="369">
        <v>1.37</v>
      </c>
      <c r="K10" s="369"/>
      <c r="L10" s="370">
        <v>43479</v>
      </c>
      <c r="M10" s="363"/>
      <c r="N10" s="363"/>
    </row>
    <row r="11" spans="1:14">
      <c r="A11" s="363" t="s">
        <v>13</v>
      </c>
      <c r="B11" s="363">
        <v>260792</v>
      </c>
      <c r="C11" s="363">
        <v>5392</v>
      </c>
      <c r="D11" s="363" t="s">
        <v>52</v>
      </c>
      <c r="E11" s="363" t="s">
        <v>51</v>
      </c>
      <c r="F11" s="364">
        <v>539</v>
      </c>
      <c r="G11" s="363" t="s">
        <v>48</v>
      </c>
      <c r="H11" s="363" t="s">
        <v>17</v>
      </c>
      <c r="I11" s="369">
        <v>1.64</v>
      </c>
      <c r="J11" s="369">
        <v>1.37</v>
      </c>
      <c r="K11" s="369"/>
      <c r="L11" s="370">
        <v>43479</v>
      </c>
      <c r="M11" s="363"/>
      <c r="N11" s="363"/>
    </row>
    <row r="12" spans="1:14">
      <c r="A12" s="363" t="s">
        <v>13</v>
      </c>
      <c r="B12" s="363">
        <v>260801</v>
      </c>
      <c r="C12" s="363">
        <v>5392</v>
      </c>
      <c r="D12" s="363" t="s">
        <v>52</v>
      </c>
      <c r="E12" s="363" t="s">
        <v>51</v>
      </c>
      <c r="F12" s="364">
        <v>642</v>
      </c>
      <c r="G12" s="363" t="s">
        <v>48</v>
      </c>
      <c r="H12" s="363" t="s">
        <v>18</v>
      </c>
      <c r="I12" s="369">
        <v>1.64</v>
      </c>
      <c r="J12" s="369">
        <v>1.37</v>
      </c>
      <c r="K12" s="369"/>
      <c r="L12" s="370">
        <v>43479</v>
      </c>
      <c r="M12" s="363"/>
      <c r="N12" s="363"/>
    </row>
    <row r="13" spans="1:14">
      <c r="A13" s="363" t="s">
        <v>19</v>
      </c>
      <c r="B13" s="363">
        <v>260810</v>
      </c>
      <c r="C13" s="363">
        <v>5392</v>
      </c>
      <c r="D13" s="363" t="s">
        <v>52</v>
      </c>
      <c r="E13" s="363" t="s">
        <v>51</v>
      </c>
      <c r="F13" s="364">
        <v>213</v>
      </c>
      <c r="G13" s="363" t="s">
        <v>48</v>
      </c>
      <c r="H13" s="363" t="s">
        <v>18</v>
      </c>
      <c r="I13" s="369">
        <v>1.64</v>
      </c>
      <c r="J13" s="369">
        <v>1.37</v>
      </c>
      <c r="K13" s="369"/>
      <c r="L13" s="370">
        <v>43479</v>
      </c>
      <c r="M13" s="363"/>
      <c r="N13" s="363"/>
    </row>
    <row r="14" spans="6:6">
      <c r="F14" s="365">
        <f>SUM(F8:F13)</f>
        <v>3671</v>
      </c>
    </row>
    <row r="16" spans="5:12">
      <c r="E16" s="288" t="s">
        <v>53</v>
      </c>
      <c r="F16" s="365">
        <f>F7+F14</f>
        <v>7288</v>
      </c>
      <c r="I16" s="289"/>
      <c r="J16" s="289"/>
      <c r="K16" s="289" t="s">
        <v>42</v>
      </c>
      <c r="L16" s="360" t="s">
        <v>43</v>
      </c>
    </row>
    <row r="18" s="359" customFormat="1" spans="1:14">
      <c r="A18" s="366" t="s">
        <v>19</v>
      </c>
      <c r="B18" s="366">
        <v>260682</v>
      </c>
      <c r="C18" s="366">
        <v>5389</v>
      </c>
      <c r="D18" s="366" t="s">
        <v>46</v>
      </c>
      <c r="E18" s="366" t="s">
        <v>47</v>
      </c>
      <c r="F18" s="367">
        <v>405</v>
      </c>
      <c r="G18" s="366" t="s">
        <v>48</v>
      </c>
      <c r="H18" s="366" t="s">
        <v>18</v>
      </c>
      <c r="I18" s="371">
        <v>1.39</v>
      </c>
      <c r="J18" s="371">
        <v>1.12</v>
      </c>
      <c r="K18" s="371"/>
      <c r="L18" s="372">
        <v>43479</v>
      </c>
      <c r="M18" s="373" t="s">
        <v>44</v>
      </c>
      <c r="N18" s="366"/>
    </row>
  </sheetData>
  <pageMargins left="0.786805555555556" right="0.751388888888889" top="1" bottom="1" header="0.511805555555556" footer="0.511805555555556"/>
  <pageSetup paperSize="9" scale="57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4"/>
  <sheetViews>
    <sheetView zoomScale="80" zoomScaleNormal="80" workbookViewId="0">
      <selection activeCell="H1" sqref="H1:I1"/>
    </sheetView>
  </sheetViews>
  <sheetFormatPr defaultColWidth="9" defaultRowHeight="15.75"/>
  <cols>
    <col min="1" max="1" width="18.7083333333333" style="195" customWidth="1"/>
    <col min="2" max="3" width="9" style="195"/>
    <col min="4" max="4" width="16.425" style="195" customWidth="1"/>
    <col min="5" max="6" width="9" style="195"/>
    <col min="7" max="7" width="14.1416666666667" style="195" customWidth="1"/>
    <col min="8" max="8" width="12.5666666666667" style="275" customWidth="1"/>
    <col min="9" max="9" width="10.1416666666667" style="195" customWidth="1"/>
    <col min="10" max="10" width="14.8583333333333" style="275" customWidth="1"/>
    <col min="11" max="11" width="14.8583333333333" style="195" customWidth="1"/>
    <col min="12" max="12" width="10.425" style="195" customWidth="1"/>
    <col min="13" max="14" width="10.8583333333333" style="277" customWidth="1"/>
    <col min="15" max="17" width="15.5666666666667" style="195" customWidth="1"/>
    <col min="18" max="16384" width="9" style="195"/>
  </cols>
  <sheetData>
    <row r="1" s="346" customFormat="1" ht="31.5" customHeight="1" spans="1:17">
      <c r="A1" s="347" t="s">
        <v>0</v>
      </c>
      <c r="B1" s="221" t="s">
        <v>1</v>
      </c>
      <c r="C1" s="347" t="s">
        <v>2</v>
      </c>
      <c r="D1" s="347" t="s">
        <v>3</v>
      </c>
      <c r="E1" s="347" t="s">
        <v>6</v>
      </c>
      <c r="F1" s="347" t="s">
        <v>54</v>
      </c>
      <c r="G1" s="348" t="s">
        <v>55</v>
      </c>
      <c r="H1" s="348" t="s">
        <v>56</v>
      </c>
      <c r="I1" s="351" t="s">
        <v>57</v>
      </c>
      <c r="J1" s="348" t="s">
        <v>56</v>
      </c>
      <c r="K1" s="351" t="s">
        <v>57</v>
      </c>
      <c r="L1" s="347" t="s">
        <v>7</v>
      </c>
      <c r="M1" s="236" t="s">
        <v>8</v>
      </c>
      <c r="N1" s="236" t="s">
        <v>9</v>
      </c>
      <c r="O1" s="352" t="s">
        <v>10</v>
      </c>
      <c r="P1" s="226" t="s">
        <v>11</v>
      </c>
      <c r="Q1" s="226" t="s">
        <v>12</v>
      </c>
    </row>
    <row r="2" s="274" customFormat="1" spans="1:17">
      <c r="A2" s="278" t="s">
        <v>13</v>
      </c>
      <c r="B2" s="200" t="s">
        <v>58</v>
      </c>
      <c r="C2" s="200">
        <v>1603</v>
      </c>
      <c r="D2" s="200" t="s">
        <v>59</v>
      </c>
      <c r="E2" s="200" t="s">
        <v>16</v>
      </c>
      <c r="F2" s="200" t="s">
        <v>60</v>
      </c>
      <c r="G2" s="349" t="s">
        <v>61</v>
      </c>
      <c r="H2" s="285">
        <v>2048</v>
      </c>
      <c r="I2" s="200">
        <v>2876</v>
      </c>
      <c r="J2" s="285">
        <v>2048</v>
      </c>
      <c r="K2" s="200">
        <v>2876</v>
      </c>
      <c r="L2" s="209" t="s">
        <v>62</v>
      </c>
      <c r="M2" s="210">
        <v>1.39</v>
      </c>
      <c r="N2" s="210">
        <v>1.19</v>
      </c>
      <c r="O2" s="353">
        <v>43500</v>
      </c>
      <c r="P2" s="200"/>
      <c r="Q2" s="200"/>
    </row>
    <row r="3" s="274" customFormat="1" spans="1:18">
      <c r="A3" s="278"/>
      <c r="B3" s="200"/>
      <c r="C3" s="200"/>
      <c r="D3" s="200"/>
      <c r="E3" s="200"/>
      <c r="F3" s="200"/>
      <c r="G3" s="349" t="s">
        <v>63</v>
      </c>
      <c r="H3" s="285">
        <v>327</v>
      </c>
      <c r="I3" s="200"/>
      <c r="J3" s="285">
        <v>327</v>
      </c>
      <c r="K3" s="200"/>
      <c r="L3" s="209"/>
      <c r="M3" s="210"/>
      <c r="N3" s="210"/>
      <c r="O3" s="354"/>
      <c r="P3" s="200"/>
      <c r="Q3" s="200"/>
      <c r="R3" s="274" t="s">
        <v>64</v>
      </c>
    </row>
    <row r="4" s="274" customFormat="1" spans="1:17">
      <c r="A4" s="278"/>
      <c r="B4" s="200"/>
      <c r="C4" s="200"/>
      <c r="D4" s="200"/>
      <c r="E4" s="200"/>
      <c r="F4" s="200"/>
      <c r="G4" s="349" t="s">
        <v>65</v>
      </c>
      <c r="H4" s="285">
        <v>501</v>
      </c>
      <c r="I4" s="200"/>
      <c r="J4" s="285">
        <v>501</v>
      </c>
      <c r="K4" s="200"/>
      <c r="L4" s="209"/>
      <c r="M4" s="210"/>
      <c r="N4" s="210"/>
      <c r="O4" s="354"/>
      <c r="P4" s="200"/>
      <c r="Q4" s="200"/>
    </row>
    <row r="5" s="274" customFormat="1" spans="1:17">
      <c r="A5" s="279" t="s">
        <v>19</v>
      </c>
      <c r="B5" s="200" t="s">
        <v>66</v>
      </c>
      <c r="C5" s="200">
        <v>1603</v>
      </c>
      <c r="D5" s="200" t="s">
        <v>59</v>
      </c>
      <c r="E5" s="200" t="s">
        <v>16</v>
      </c>
      <c r="F5" s="200" t="s">
        <v>60</v>
      </c>
      <c r="G5" s="349" t="s">
        <v>61</v>
      </c>
      <c r="H5" s="285">
        <v>526</v>
      </c>
      <c r="I5" s="200">
        <v>666</v>
      </c>
      <c r="J5" s="285">
        <v>526</v>
      </c>
      <c r="K5" s="200">
        <v>666</v>
      </c>
      <c r="L5" s="209" t="s">
        <v>62</v>
      </c>
      <c r="M5" s="210">
        <v>1.39</v>
      </c>
      <c r="N5" s="210">
        <v>1.19</v>
      </c>
      <c r="O5" s="353">
        <v>43500</v>
      </c>
      <c r="P5" s="200"/>
      <c r="Q5" s="200"/>
    </row>
    <row r="6" s="274" customFormat="1" spans="1:18">
      <c r="A6" s="278"/>
      <c r="B6" s="200"/>
      <c r="C6" s="200"/>
      <c r="D6" s="200"/>
      <c r="E6" s="200"/>
      <c r="F6" s="200"/>
      <c r="G6" s="349" t="s">
        <v>63</v>
      </c>
      <c r="H6" s="285">
        <v>0</v>
      </c>
      <c r="I6" s="200"/>
      <c r="J6" s="285">
        <v>0</v>
      </c>
      <c r="K6" s="200"/>
      <c r="L6" s="209"/>
      <c r="M6" s="210"/>
      <c r="N6" s="210"/>
      <c r="O6" s="354"/>
      <c r="P6" s="200"/>
      <c r="Q6" s="200"/>
      <c r="R6" s="274" t="s">
        <v>64</v>
      </c>
    </row>
    <row r="7" s="274" customFormat="1" spans="1:17">
      <c r="A7" s="278"/>
      <c r="B7" s="200"/>
      <c r="C7" s="200"/>
      <c r="D7" s="200"/>
      <c r="E7" s="200"/>
      <c r="F7" s="200"/>
      <c r="G7" s="349" t="s">
        <v>65</v>
      </c>
      <c r="H7" s="285">
        <v>140</v>
      </c>
      <c r="I7" s="200"/>
      <c r="J7" s="285">
        <v>140</v>
      </c>
      <c r="K7" s="200"/>
      <c r="L7" s="209"/>
      <c r="M7" s="210"/>
      <c r="N7" s="210"/>
      <c r="O7" s="354"/>
      <c r="P7" s="200"/>
      <c r="Q7" s="200"/>
    </row>
    <row r="8" s="274" customFormat="1" spans="1:17">
      <c r="A8" s="278" t="s">
        <v>13</v>
      </c>
      <c r="B8" s="200">
        <v>238673</v>
      </c>
      <c r="C8" s="200">
        <v>1604</v>
      </c>
      <c r="D8" s="200" t="s">
        <v>67</v>
      </c>
      <c r="E8" s="200" t="s">
        <v>16</v>
      </c>
      <c r="F8" s="200" t="s">
        <v>60</v>
      </c>
      <c r="G8" s="349" t="s">
        <v>61</v>
      </c>
      <c r="H8" s="285">
        <v>1640</v>
      </c>
      <c r="I8" s="200">
        <v>1932</v>
      </c>
      <c r="J8" s="285">
        <v>1640</v>
      </c>
      <c r="K8" s="200">
        <v>1932</v>
      </c>
      <c r="L8" s="209" t="s">
        <v>62</v>
      </c>
      <c r="M8" s="210">
        <v>1.3</v>
      </c>
      <c r="N8" s="210">
        <v>1.1</v>
      </c>
      <c r="O8" s="353">
        <v>43500</v>
      </c>
      <c r="P8" s="200"/>
      <c r="Q8" s="200"/>
    </row>
    <row r="9" s="274" customFormat="1" spans="1:18">
      <c r="A9" s="278"/>
      <c r="B9" s="200"/>
      <c r="C9" s="200"/>
      <c r="D9" s="200"/>
      <c r="E9" s="200"/>
      <c r="F9" s="200"/>
      <c r="G9" s="349" t="s">
        <v>63</v>
      </c>
      <c r="H9" s="285">
        <v>176</v>
      </c>
      <c r="I9" s="200"/>
      <c r="J9" s="285">
        <v>176</v>
      </c>
      <c r="K9" s="200"/>
      <c r="L9" s="209"/>
      <c r="M9" s="210"/>
      <c r="N9" s="210"/>
      <c r="O9" s="354"/>
      <c r="P9" s="200"/>
      <c r="Q9" s="200"/>
      <c r="R9" s="274" t="s">
        <v>64</v>
      </c>
    </row>
    <row r="10" s="274" customFormat="1" spans="1:17">
      <c r="A10" s="278"/>
      <c r="B10" s="200"/>
      <c r="C10" s="200"/>
      <c r="D10" s="200"/>
      <c r="E10" s="200"/>
      <c r="F10" s="200"/>
      <c r="G10" s="349" t="s">
        <v>65</v>
      </c>
      <c r="H10" s="285">
        <v>116</v>
      </c>
      <c r="I10" s="200"/>
      <c r="J10" s="285">
        <v>116</v>
      </c>
      <c r="K10" s="200"/>
      <c r="L10" s="209"/>
      <c r="M10" s="210"/>
      <c r="N10" s="210"/>
      <c r="O10" s="354"/>
      <c r="P10" s="200"/>
      <c r="Q10" s="200"/>
    </row>
    <row r="11" s="274" customFormat="1" spans="1:17">
      <c r="A11" s="279" t="s">
        <v>19</v>
      </c>
      <c r="B11" s="200">
        <v>238738</v>
      </c>
      <c r="C11" s="200">
        <v>1604</v>
      </c>
      <c r="D11" s="200" t="s">
        <v>67</v>
      </c>
      <c r="E11" s="200" t="s">
        <v>16</v>
      </c>
      <c r="F11" s="200" t="s">
        <v>60</v>
      </c>
      <c r="G11" s="349" t="s">
        <v>61</v>
      </c>
      <c r="H11" s="285">
        <v>170</v>
      </c>
      <c r="I11" s="200">
        <v>247</v>
      </c>
      <c r="J11" s="285">
        <v>170</v>
      </c>
      <c r="K11" s="200">
        <v>247</v>
      </c>
      <c r="L11" s="209" t="s">
        <v>62</v>
      </c>
      <c r="M11" s="210">
        <v>1.3</v>
      </c>
      <c r="N11" s="210">
        <v>1.1</v>
      </c>
      <c r="O11" s="353">
        <v>43500</v>
      </c>
      <c r="P11" s="200"/>
      <c r="Q11" s="200"/>
    </row>
    <row r="12" s="274" customFormat="1" spans="1:18">
      <c r="A12" s="278"/>
      <c r="B12" s="200"/>
      <c r="C12" s="200"/>
      <c r="D12" s="200"/>
      <c r="E12" s="200"/>
      <c r="F12" s="200"/>
      <c r="G12" s="349" t="s">
        <v>63</v>
      </c>
      <c r="H12" s="285">
        <v>53</v>
      </c>
      <c r="I12" s="200"/>
      <c r="J12" s="285">
        <v>53</v>
      </c>
      <c r="K12" s="200"/>
      <c r="L12" s="209"/>
      <c r="M12" s="210"/>
      <c r="N12" s="210"/>
      <c r="O12" s="354"/>
      <c r="P12" s="200"/>
      <c r="Q12" s="200"/>
      <c r="R12" s="274" t="s">
        <v>64</v>
      </c>
    </row>
    <row r="13" s="274" customFormat="1" spans="1:17">
      <c r="A13" s="278"/>
      <c r="B13" s="200"/>
      <c r="C13" s="200"/>
      <c r="D13" s="200"/>
      <c r="E13" s="200"/>
      <c r="F13" s="200"/>
      <c r="G13" s="349" t="s">
        <v>65</v>
      </c>
      <c r="H13" s="285">
        <v>24</v>
      </c>
      <c r="I13" s="200"/>
      <c r="J13" s="285">
        <v>24</v>
      </c>
      <c r="K13" s="200"/>
      <c r="L13" s="209"/>
      <c r="M13" s="210"/>
      <c r="N13" s="210"/>
      <c r="O13" s="354"/>
      <c r="P13" s="200"/>
      <c r="Q13" s="200"/>
    </row>
    <row r="14" s="274" customFormat="1" spans="1:17">
      <c r="A14" s="278" t="s">
        <v>13</v>
      </c>
      <c r="B14" s="283">
        <v>238691</v>
      </c>
      <c r="C14" s="200">
        <v>1605</v>
      </c>
      <c r="D14" s="200" t="s">
        <v>68</v>
      </c>
      <c r="E14" s="200" t="s">
        <v>16</v>
      </c>
      <c r="F14" s="200" t="s">
        <v>60</v>
      </c>
      <c r="G14" s="349" t="s">
        <v>61</v>
      </c>
      <c r="H14" s="285">
        <v>1423</v>
      </c>
      <c r="I14" s="200">
        <v>2007</v>
      </c>
      <c r="J14" s="285">
        <v>1423</v>
      </c>
      <c r="K14" s="200">
        <v>2007</v>
      </c>
      <c r="L14" s="209" t="s">
        <v>62</v>
      </c>
      <c r="M14" s="210">
        <v>1.3</v>
      </c>
      <c r="N14" s="210">
        <v>1.15</v>
      </c>
      <c r="O14" s="353">
        <v>43500</v>
      </c>
      <c r="P14" s="200"/>
      <c r="Q14" s="200"/>
    </row>
    <row r="15" s="274" customFormat="1" spans="1:18">
      <c r="A15" s="278"/>
      <c r="B15" s="283"/>
      <c r="C15" s="200"/>
      <c r="D15" s="200"/>
      <c r="E15" s="200"/>
      <c r="F15" s="200"/>
      <c r="G15" s="349" t="s">
        <v>63</v>
      </c>
      <c r="H15" s="285">
        <v>200</v>
      </c>
      <c r="I15" s="200"/>
      <c r="J15" s="285">
        <v>200</v>
      </c>
      <c r="K15" s="200"/>
      <c r="L15" s="209"/>
      <c r="M15" s="210"/>
      <c r="N15" s="210"/>
      <c r="O15" s="354"/>
      <c r="P15" s="200"/>
      <c r="Q15" s="200"/>
      <c r="R15" s="274" t="s">
        <v>64</v>
      </c>
    </row>
    <row r="16" s="274" customFormat="1" spans="1:17">
      <c r="A16" s="278"/>
      <c r="B16" s="283"/>
      <c r="C16" s="200"/>
      <c r="D16" s="200"/>
      <c r="E16" s="200"/>
      <c r="F16" s="200"/>
      <c r="G16" s="349" t="s">
        <v>65</v>
      </c>
      <c r="H16" s="285">
        <v>384</v>
      </c>
      <c r="I16" s="200"/>
      <c r="J16" s="285">
        <v>384</v>
      </c>
      <c r="K16" s="200"/>
      <c r="L16" s="209"/>
      <c r="M16" s="210"/>
      <c r="N16" s="210"/>
      <c r="O16" s="354"/>
      <c r="P16" s="200"/>
      <c r="Q16" s="200"/>
    </row>
    <row r="17" s="274" customFormat="1" spans="1:17">
      <c r="A17" s="279" t="s">
        <v>19</v>
      </c>
      <c r="B17" s="283">
        <v>238756</v>
      </c>
      <c r="C17" s="200">
        <v>1605</v>
      </c>
      <c r="D17" s="200" t="s">
        <v>68</v>
      </c>
      <c r="E17" s="200" t="s">
        <v>16</v>
      </c>
      <c r="F17" s="200" t="s">
        <v>60</v>
      </c>
      <c r="G17" s="349" t="s">
        <v>61</v>
      </c>
      <c r="H17" s="285">
        <v>276</v>
      </c>
      <c r="I17" s="200">
        <v>465</v>
      </c>
      <c r="J17" s="285">
        <v>276</v>
      </c>
      <c r="K17" s="200">
        <v>465</v>
      </c>
      <c r="L17" s="209" t="s">
        <v>62</v>
      </c>
      <c r="M17" s="210">
        <v>1.3</v>
      </c>
      <c r="N17" s="210">
        <v>1.15</v>
      </c>
      <c r="O17" s="353">
        <v>43500</v>
      </c>
      <c r="P17" s="200"/>
      <c r="Q17" s="200"/>
    </row>
    <row r="18" s="274" customFormat="1" spans="1:18">
      <c r="A18" s="278"/>
      <c r="B18" s="283"/>
      <c r="C18" s="200"/>
      <c r="D18" s="200"/>
      <c r="E18" s="200"/>
      <c r="F18" s="200"/>
      <c r="G18" s="349" t="s">
        <v>63</v>
      </c>
      <c r="H18" s="285">
        <v>57</v>
      </c>
      <c r="I18" s="200"/>
      <c r="J18" s="285">
        <v>57</v>
      </c>
      <c r="K18" s="200"/>
      <c r="L18" s="209"/>
      <c r="M18" s="210"/>
      <c r="N18" s="210"/>
      <c r="O18" s="354"/>
      <c r="P18" s="200"/>
      <c r="Q18" s="200"/>
      <c r="R18" s="274" t="s">
        <v>64</v>
      </c>
    </row>
    <row r="19" s="274" customFormat="1" spans="1:17">
      <c r="A19" s="278"/>
      <c r="B19" s="283"/>
      <c r="C19" s="200"/>
      <c r="D19" s="200"/>
      <c r="E19" s="200"/>
      <c r="F19" s="200"/>
      <c r="G19" s="349" t="s">
        <v>65</v>
      </c>
      <c r="H19" s="285">
        <v>132</v>
      </c>
      <c r="I19" s="200"/>
      <c r="J19" s="285">
        <v>132</v>
      </c>
      <c r="K19" s="200"/>
      <c r="L19" s="209"/>
      <c r="M19" s="210"/>
      <c r="N19" s="210"/>
      <c r="O19" s="354"/>
      <c r="P19" s="200"/>
      <c r="Q19" s="200"/>
    </row>
    <row r="21" spans="7:16">
      <c r="G21" s="276" t="s">
        <v>53</v>
      </c>
      <c r="H21" s="350">
        <f t="shared" ref="H21:K21" si="0">SUM(H2:H20)</f>
        <v>8193</v>
      </c>
      <c r="I21" s="276">
        <f t="shared" si="0"/>
        <v>8193</v>
      </c>
      <c r="J21" s="350">
        <f t="shared" si="0"/>
        <v>8193</v>
      </c>
      <c r="K21" s="276">
        <f t="shared" si="0"/>
        <v>8193</v>
      </c>
      <c r="O21" s="355" t="s">
        <v>42</v>
      </c>
      <c r="P21" s="195" t="s">
        <v>69</v>
      </c>
    </row>
    <row r="25" s="346" customFormat="1" ht="31.5" customHeight="1" spans="1:17">
      <c r="A25" s="347" t="s">
        <v>0</v>
      </c>
      <c r="B25" s="221" t="s">
        <v>1</v>
      </c>
      <c r="C25" s="347" t="s">
        <v>2</v>
      </c>
      <c r="D25" s="347" t="s">
        <v>3</v>
      </c>
      <c r="E25" s="347" t="s">
        <v>6</v>
      </c>
      <c r="F25" s="347" t="s">
        <v>54</v>
      </c>
      <c r="G25" s="348" t="s">
        <v>55</v>
      </c>
      <c r="H25" s="348" t="s">
        <v>56</v>
      </c>
      <c r="I25" s="351" t="s">
        <v>57</v>
      </c>
      <c r="J25" s="348" t="s">
        <v>70</v>
      </c>
      <c r="K25" s="351" t="s">
        <v>71</v>
      </c>
      <c r="L25" s="347" t="s">
        <v>7</v>
      </c>
      <c r="M25" s="236" t="s">
        <v>8</v>
      </c>
      <c r="N25" s="236" t="s">
        <v>8</v>
      </c>
      <c r="O25" s="352" t="s">
        <v>10</v>
      </c>
      <c r="P25" s="226" t="s">
        <v>11</v>
      </c>
      <c r="Q25" s="226" t="s">
        <v>12</v>
      </c>
    </row>
    <row r="26" s="274" customFormat="1" spans="1:17">
      <c r="A26" s="278" t="s">
        <v>13</v>
      </c>
      <c r="B26" s="200" t="s">
        <v>72</v>
      </c>
      <c r="C26" s="200">
        <v>1603</v>
      </c>
      <c r="D26" s="200" t="s">
        <v>59</v>
      </c>
      <c r="E26" s="200" t="s">
        <v>16</v>
      </c>
      <c r="F26" s="200" t="s">
        <v>60</v>
      </c>
      <c r="G26" s="349" t="s">
        <v>61</v>
      </c>
      <c r="H26" s="285">
        <v>1728</v>
      </c>
      <c r="I26" s="200">
        <v>2873</v>
      </c>
      <c r="J26" s="285">
        <v>1728</v>
      </c>
      <c r="K26" s="200">
        <v>2873</v>
      </c>
      <c r="L26" s="209" t="s">
        <v>62</v>
      </c>
      <c r="M26" s="210">
        <v>1.39</v>
      </c>
      <c r="N26" s="210">
        <v>1.22</v>
      </c>
      <c r="O26" s="356">
        <v>43500</v>
      </c>
      <c r="P26" s="200"/>
      <c r="Q26" s="200"/>
    </row>
    <row r="27" s="274" customFormat="1" spans="1:17">
      <c r="A27" s="278"/>
      <c r="B27" s="200"/>
      <c r="C27" s="200"/>
      <c r="D27" s="200"/>
      <c r="E27" s="200"/>
      <c r="F27" s="200"/>
      <c r="G27" s="349" t="s">
        <v>63</v>
      </c>
      <c r="H27" s="285">
        <v>442</v>
      </c>
      <c r="I27" s="200"/>
      <c r="J27" s="285">
        <v>442</v>
      </c>
      <c r="K27" s="200"/>
      <c r="L27" s="209"/>
      <c r="M27" s="210"/>
      <c r="N27" s="210"/>
      <c r="O27" s="283"/>
      <c r="P27" s="200"/>
      <c r="Q27" s="200"/>
    </row>
    <row r="28" s="274" customFormat="1" spans="1:17">
      <c r="A28" s="278"/>
      <c r="B28" s="200"/>
      <c r="C28" s="200"/>
      <c r="D28" s="200"/>
      <c r="E28" s="200"/>
      <c r="F28" s="200"/>
      <c r="G28" s="349" t="s">
        <v>65</v>
      </c>
      <c r="H28" s="285">
        <v>703</v>
      </c>
      <c r="I28" s="200"/>
      <c r="J28" s="285">
        <v>703</v>
      </c>
      <c r="K28" s="200"/>
      <c r="L28" s="209"/>
      <c r="M28" s="210"/>
      <c r="N28" s="210"/>
      <c r="O28" s="283"/>
      <c r="P28" s="200"/>
      <c r="Q28" s="200"/>
    </row>
    <row r="29" s="274" customFormat="1" spans="1:17">
      <c r="A29" s="279" t="s">
        <v>19</v>
      </c>
      <c r="B29" s="200" t="s">
        <v>73</v>
      </c>
      <c r="C29" s="200">
        <v>1603</v>
      </c>
      <c r="D29" s="200" t="s">
        <v>59</v>
      </c>
      <c r="E29" s="200" t="s">
        <v>16</v>
      </c>
      <c r="F29" s="200" t="s">
        <v>60</v>
      </c>
      <c r="G29" s="349" t="s">
        <v>61</v>
      </c>
      <c r="H29" s="285">
        <v>705</v>
      </c>
      <c r="I29" s="200">
        <v>909</v>
      </c>
      <c r="J29" s="285">
        <v>705</v>
      </c>
      <c r="K29" s="354">
        <v>895</v>
      </c>
      <c r="L29" s="209" t="s">
        <v>62</v>
      </c>
      <c r="M29" s="210">
        <v>1.39</v>
      </c>
      <c r="N29" s="210">
        <v>1.22</v>
      </c>
      <c r="O29" s="356">
        <v>43500</v>
      </c>
      <c r="P29" s="200"/>
      <c r="Q29" s="200"/>
    </row>
    <row r="30" s="274" customFormat="1" spans="1:17">
      <c r="A30" s="278"/>
      <c r="B30" s="200"/>
      <c r="C30" s="200"/>
      <c r="D30" s="200"/>
      <c r="E30" s="200"/>
      <c r="F30" s="200"/>
      <c r="G30" s="349" t="s">
        <v>63</v>
      </c>
      <c r="H30" s="285">
        <v>100</v>
      </c>
      <c r="I30" s="200"/>
      <c r="J30" s="357">
        <v>86</v>
      </c>
      <c r="K30" s="354"/>
      <c r="L30" s="209"/>
      <c r="M30" s="210"/>
      <c r="N30" s="210"/>
      <c r="O30" s="283"/>
      <c r="P30" s="200"/>
      <c r="Q30" s="200"/>
    </row>
    <row r="31" s="274" customFormat="1" spans="1:17">
      <c r="A31" s="278"/>
      <c r="B31" s="200"/>
      <c r="C31" s="200"/>
      <c r="D31" s="200"/>
      <c r="E31" s="200"/>
      <c r="F31" s="200"/>
      <c r="G31" s="349" t="s">
        <v>65</v>
      </c>
      <c r="H31" s="285">
        <v>104</v>
      </c>
      <c r="I31" s="200"/>
      <c r="J31" s="285">
        <v>104</v>
      </c>
      <c r="K31" s="354"/>
      <c r="L31" s="209"/>
      <c r="M31" s="210"/>
      <c r="N31" s="210"/>
      <c r="O31" s="283"/>
      <c r="P31" s="200"/>
      <c r="Q31" s="200"/>
    </row>
    <row r="32" s="274" customFormat="1" spans="1:17">
      <c r="A32" s="278" t="s">
        <v>13</v>
      </c>
      <c r="B32" s="200">
        <v>254641</v>
      </c>
      <c r="C32" s="200">
        <v>1604</v>
      </c>
      <c r="D32" s="200" t="s">
        <v>67</v>
      </c>
      <c r="E32" s="200" t="s">
        <v>16</v>
      </c>
      <c r="F32" s="200" t="s">
        <v>60</v>
      </c>
      <c r="G32" s="349" t="s">
        <v>61</v>
      </c>
      <c r="H32" s="285">
        <v>1417</v>
      </c>
      <c r="I32" s="200">
        <v>1989</v>
      </c>
      <c r="J32" s="285">
        <v>1417</v>
      </c>
      <c r="K32" s="200">
        <v>1989</v>
      </c>
      <c r="L32" s="209" t="s">
        <v>62</v>
      </c>
      <c r="M32" s="210">
        <v>1.3</v>
      </c>
      <c r="N32" s="210">
        <v>1.13</v>
      </c>
      <c r="O32" s="356">
        <v>43500</v>
      </c>
      <c r="P32" s="200"/>
      <c r="Q32" s="200"/>
    </row>
    <row r="33" s="274" customFormat="1" spans="1:17">
      <c r="A33" s="278"/>
      <c r="B33" s="200"/>
      <c r="C33" s="200"/>
      <c r="D33" s="200"/>
      <c r="E33" s="200"/>
      <c r="F33" s="200"/>
      <c r="G33" s="349" t="s">
        <v>63</v>
      </c>
      <c r="H33" s="285">
        <v>325</v>
      </c>
      <c r="I33" s="200"/>
      <c r="J33" s="285">
        <v>325</v>
      </c>
      <c r="K33" s="200"/>
      <c r="L33" s="209"/>
      <c r="M33" s="210"/>
      <c r="N33" s="210"/>
      <c r="O33" s="283"/>
      <c r="P33" s="200"/>
      <c r="Q33" s="200"/>
    </row>
    <row r="34" s="274" customFormat="1" spans="1:17">
      <c r="A34" s="278"/>
      <c r="B34" s="200"/>
      <c r="C34" s="200"/>
      <c r="D34" s="200"/>
      <c r="E34" s="200"/>
      <c r="F34" s="200"/>
      <c r="G34" s="349" t="s">
        <v>65</v>
      </c>
      <c r="H34" s="285">
        <v>247</v>
      </c>
      <c r="I34" s="200"/>
      <c r="J34" s="285">
        <v>247</v>
      </c>
      <c r="K34" s="200"/>
      <c r="L34" s="209"/>
      <c r="M34" s="210"/>
      <c r="N34" s="210"/>
      <c r="O34" s="283"/>
      <c r="P34" s="200"/>
      <c r="Q34" s="200"/>
    </row>
    <row r="35" s="274" customFormat="1" spans="1:17">
      <c r="A35" s="279" t="s">
        <v>19</v>
      </c>
      <c r="B35" s="200">
        <v>254706</v>
      </c>
      <c r="C35" s="200">
        <v>1604</v>
      </c>
      <c r="D35" s="200" t="s">
        <v>67</v>
      </c>
      <c r="E35" s="200" t="s">
        <v>16</v>
      </c>
      <c r="F35" s="200" t="s">
        <v>60</v>
      </c>
      <c r="G35" s="349" t="s">
        <v>61</v>
      </c>
      <c r="H35" s="285">
        <v>257</v>
      </c>
      <c r="I35" s="200">
        <v>469</v>
      </c>
      <c r="J35" s="285">
        <v>257</v>
      </c>
      <c r="K35" s="200">
        <v>469</v>
      </c>
      <c r="L35" s="209" t="s">
        <v>62</v>
      </c>
      <c r="M35" s="210">
        <v>1.3</v>
      </c>
      <c r="N35" s="210">
        <v>1.13</v>
      </c>
      <c r="O35" s="356">
        <v>43500</v>
      </c>
      <c r="P35" s="200"/>
      <c r="Q35" s="200"/>
    </row>
    <row r="36" s="274" customFormat="1" spans="1:17">
      <c r="A36" s="278"/>
      <c r="B36" s="200"/>
      <c r="C36" s="200"/>
      <c r="D36" s="200"/>
      <c r="E36" s="200"/>
      <c r="F36" s="200"/>
      <c r="G36" s="349" t="s">
        <v>63</v>
      </c>
      <c r="H36" s="285">
        <v>124</v>
      </c>
      <c r="I36" s="200"/>
      <c r="J36" s="285">
        <v>124</v>
      </c>
      <c r="K36" s="200"/>
      <c r="L36" s="209"/>
      <c r="M36" s="210"/>
      <c r="N36" s="210"/>
      <c r="O36" s="283"/>
      <c r="P36" s="200"/>
      <c r="Q36" s="200"/>
    </row>
    <row r="37" s="274" customFormat="1" spans="1:17">
      <c r="A37" s="278"/>
      <c r="B37" s="200"/>
      <c r="C37" s="200"/>
      <c r="D37" s="200"/>
      <c r="E37" s="200"/>
      <c r="F37" s="200"/>
      <c r="G37" s="349" t="s">
        <v>65</v>
      </c>
      <c r="H37" s="285">
        <v>88</v>
      </c>
      <c r="I37" s="200"/>
      <c r="J37" s="285">
        <v>88</v>
      </c>
      <c r="K37" s="200"/>
      <c r="L37" s="209"/>
      <c r="M37" s="210"/>
      <c r="N37" s="210"/>
      <c r="O37" s="283"/>
      <c r="P37" s="200"/>
      <c r="Q37" s="200"/>
    </row>
    <row r="38" s="274" customFormat="1" spans="1:17">
      <c r="A38" s="278" t="s">
        <v>13</v>
      </c>
      <c r="B38" s="283">
        <v>254660</v>
      </c>
      <c r="C38" s="200">
        <v>1605</v>
      </c>
      <c r="D38" s="200" t="s">
        <v>68</v>
      </c>
      <c r="E38" s="200" t="s">
        <v>16</v>
      </c>
      <c r="F38" s="200" t="s">
        <v>60</v>
      </c>
      <c r="G38" s="349" t="s">
        <v>61</v>
      </c>
      <c r="H38" s="285">
        <v>1646</v>
      </c>
      <c r="I38" s="200">
        <v>2437</v>
      </c>
      <c r="J38" s="285">
        <v>1646</v>
      </c>
      <c r="K38" s="200">
        <v>2437</v>
      </c>
      <c r="L38" s="209" t="s">
        <v>62</v>
      </c>
      <c r="M38" s="210">
        <v>1.3</v>
      </c>
      <c r="N38" s="210">
        <v>1.13</v>
      </c>
      <c r="O38" s="356">
        <v>43500</v>
      </c>
      <c r="P38" s="200"/>
      <c r="Q38" s="200"/>
    </row>
    <row r="39" s="274" customFormat="1" spans="1:17">
      <c r="A39" s="278"/>
      <c r="B39" s="283"/>
      <c r="C39" s="200"/>
      <c r="D39" s="200"/>
      <c r="E39" s="200"/>
      <c r="F39" s="200"/>
      <c r="G39" s="349" t="s">
        <v>63</v>
      </c>
      <c r="H39" s="285">
        <v>249</v>
      </c>
      <c r="I39" s="200"/>
      <c r="J39" s="285">
        <v>249</v>
      </c>
      <c r="K39" s="200"/>
      <c r="L39" s="209"/>
      <c r="M39" s="210"/>
      <c r="N39" s="210"/>
      <c r="O39" s="283"/>
      <c r="P39" s="200"/>
      <c r="Q39" s="200"/>
    </row>
    <row r="40" s="274" customFormat="1" spans="1:17">
      <c r="A40" s="278"/>
      <c r="B40" s="283"/>
      <c r="C40" s="200"/>
      <c r="D40" s="200"/>
      <c r="E40" s="200"/>
      <c r="F40" s="200"/>
      <c r="G40" s="349" t="s">
        <v>65</v>
      </c>
      <c r="H40" s="285">
        <v>542</v>
      </c>
      <c r="I40" s="200"/>
      <c r="J40" s="285">
        <v>542</v>
      </c>
      <c r="K40" s="200"/>
      <c r="L40" s="209"/>
      <c r="M40" s="210"/>
      <c r="N40" s="210"/>
      <c r="O40" s="283"/>
      <c r="P40" s="200"/>
      <c r="Q40" s="200"/>
    </row>
    <row r="41" s="274" customFormat="1" spans="1:17">
      <c r="A41" s="279" t="s">
        <v>19</v>
      </c>
      <c r="B41" s="283">
        <v>254724</v>
      </c>
      <c r="C41" s="200">
        <v>1605</v>
      </c>
      <c r="D41" s="200" t="s">
        <v>68</v>
      </c>
      <c r="E41" s="200" t="s">
        <v>16</v>
      </c>
      <c r="F41" s="200" t="s">
        <v>60</v>
      </c>
      <c r="G41" s="349" t="s">
        <v>61</v>
      </c>
      <c r="H41" s="285">
        <v>130</v>
      </c>
      <c r="I41" s="200">
        <v>318</v>
      </c>
      <c r="J41" s="285">
        <v>130</v>
      </c>
      <c r="K41" s="200">
        <v>318</v>
      </c>
      <c r="L41" s="209" t="s">
        <v>62</v>
      </c>
      <c r="M41" s="210">
        <v>1.3</v>
      </c>
      <c r="N41" s="210">
        <v>1.13</v>
      </c>
      <c r="O41" s="356">
        <v>43500</v>
      </c>
      <c r="P41" s="200"/>
      <c r="Q41" s="200"/>
    </row>
    <row r="42" s="274" customFormat="1" spans="1:17">
      <c r="A42" s="278"/>
      <c r="B42" s="283"/>
      <c r="C42" s="200"/>
      <c r="D42" s="200"/>
      <c r="E42" s="200"/>
      <c r="F42" s="200"/>
      <c r="G42" s="349" t="s">
        <v>63</v>
      </c>
      <c r="H42" s="285">
        <v>44</v>
      </c>
      <c r="I42" s="200"/>
      <c r="J42" s="285">
        <v>44</v>
      </c>
      <c r="K42" s="200"/>
      <c r="L42" s="209"/>
      <c r="M42" s="210"/>
      <c r="N42" s="210"/>
      <c r="O42" s="283"/>
      <c r="P42" s="200"/>
      <c r="Q42" s="200"/>
    </row>
    <row r="43" s="274" customFormat="1" spans="1:17">
      <c r="A43" s="278"/>
      <c r="B43" s="283"/>
      <c r="C43" s="200"/>
      <c r="D43" s="200"/>
      <c r="E43" s="200"/>
      <c r="F43" s="200"/>
      <c r="G43" s="349" t="s">
        <v>65</v>
      </c>
      <c r="H43" s="285">
        <v>144</v>
      </c>
      <c r="I43" s="200"/>
      <c r="J43" s="285">
        <v>144</v>
      </c>
      <c r="K43" s="200"/>
      <c r="L43" s="209"/>
      <c r="M43" s="210"/>
      <c r="N43" s="210"/>
      <c r="O43" s="283"/>
      <c r="P43" s="200"/>
      <c r="Q43" s="200"/>
    </row>
    <row r="45" spans="7:16">
      <c r="G45" s="276" t="s">
        <v>53</v>
      </c>
      <c r="H45" s="350">
        <f t="shared" ref="H45:K45" si="1">SUM(H26:H44)</f>
        <v>8995</v>
      </c>
      <c r="I45" s="276">
        <f t="shared" si="1"/>
        <v>8995</v>
      </c>
      <c r="J45" s="350">
        <f t="shared" si="1"/>
        <v>8981</v>
      </c>
      <c r="K45" s="276">
        <f t="shared" si="1"/>
        <v>8981</v>
      </c>
      <c r="O45" s="355" t="s">
        <v>42</v>
      </c>
      <c r="P45" s="195" t="s">
        <v>69</v>
      </c>
    </row>
    <row r="49" s="346" customFormat="1" ht="31.5" customHeight="1" spans="1:17">
      <c r="A49" s="347" t="s">
        <v>0</v>
      </c>
      <c r="B49" s="221" t="s">
        <v>1</v>
      </c>
      <c r="C49" s="347" t="s">
        <v>2</v>
      </c>
      <c r="D49" s="347" t="s">
        <v>3</v>
      </c>
      <c r="E49" s="347" t="s">
        <v>6</v>
      </c>
      <c r="F49" s="347" t="s">
        <v>54</v>
      </c>
      <c r="G49" s="348" t="s">
        <v>55</v>
      </c>
      <c r="H49" s="348" t="s">
        <v>56</v>
      </c>
      <c r="I49" s="351" t="s">
        <v>57</v>
      </c>
      <c r="J49" s="348" t="s">
        <v>56</v>
      </c>
      <c r="K49" s="351" t="s">
        <v>57</v>
      </c>
      <c r="L49" s="347" t="s">
        <v>7</v>
      </c>
      <c r="M49" s="236" t="s">
        <v>8</v>
      </c>
      <c r="N49" s="236" t="s">
        <v>8</v>
      </c>
      <c r="O49" s="352" t="s">
        <v>10</v>
      </c>
      <c r="P49" s="226" t="s">
        <v>11</v>
      </c>
      <c r="Q49" s="226" t="s">
        <v>12</v>
      </c>
    </row>
    <row r="50" s="274" customFormat="1" spans="1:17">
      <c r="A50" s="278" t="s">
        <v>13</v>
      </c>
      <c r="B50" s="200" t="s">
        <v>74</v>
      </c>
      <c r="C50" s="200">
        <v>1603</v>
      </c>
      <c r="D50" s="200" t="s">
        <v>59</v>
      </c>
      <c r="E50" s="200" t="s">
        <v>16</v>
      </c>
      <c r="F50" s="200" t="s">
        <v>60</v>
      </c>
      <c r="G50" s="349" t="s">
        <v>61</v>
      </c>
      <c r="H50" s="285">
        <v>1728</v>
      </c>
      <c r="I50" s="200">
        <v>2873</v>
      </c>
      <c r="J50" s="285">
        <v>1728</v>
      </c>
      <c r="K50" s="200">
        <v>2873</v>
      </c>
      <c r="L50" s="209" t="s">
        <v>62</v>
      </c>
      <c r="M50" s="210">
        <v>1.39</v>
      </c>
      <c r="N50" s="210">
        <v>1.22</v>
      </c>
      <c r="O50" s="356">
        <v>43500</v>
      </c>
      <c r="P50" s="200"/>
      <c r="Q50" s="200"/>
    </row>
    <row r="51" s="274" customFormat="1" spans="1:17">
      <c r="A51" s="278"/>
      <c r="B51" s="200"/>
      <c r="C51" s="200"/>
      <c r="D51" s="200"/>
      <c r="E51" s="200"/>
      <c r="F51" s="200"/>
      <c r="G51" s="349" t="s">
        <v>63</v>
      </c>
      <c r="H51" s="285">
        <v>442</v>
      </c>
      <c r="I51" s="200"/>
      <c r="J51" s="285">
        <v>442</v>
      </c>
      <c r="K51" s="200"/>
      <c r="L51" s="209"/>
      <c r="M51" s="210"/>
      <c r="N51" s="210"/>
      <c r="O51" s="283"/>
      <c r="P51" s="200"/>
      <c r="Q51" s="200"/>
    </row>
    <row r="52" s="274" customFormat="1" spans="1:17">
      <c r="A52" s="278"/>
      <c r="B52" s="200"/>
      <c r="C52" s="200"/>
      <c r="D52" s="200"/>
      <c r="E52" s="200"/>
      <c r="F52" s="200"/>
      <c r="G52" s="349" t="s">
        <v>65</v>
      </c>
      <c r="H52" s="285">
        <v>703</v>
      </c>
      <c r="I52" s="200"/>
      <c r="J52" s="285">
        <v>703</v>
      </c>
      <c r="K52" s="200"/>
      <c r="L52" s="209"/>
      <c r="M52" s="210"/>
      <c r="N52" s="210"/>
      <c r="O52" s="283"/>
      <c r="P52" s="200"/>
      <c r="Q52" s="200"/>
    </row>
    <row r="53" s="274" customFormat="1" spans="1:17">
      <c r="A53" s="278" t="s">
        <v>13</v>
      </c>
      <c r="B53" s="200">
        <v>254650</v>
      </c>
      <c r="C53" s="200">
        <v>1604</v>
      </c>
      <c r="D53" s="200" t="s">
        <v>67</v>
      </c>
      <c r="E53" s="200" t="s">
        <v>16</v>
      </c>
      <c r="F53" s="200" t="s">
        <v>60</v>
      </c>
      <c r="G53" s="349" t="s">
        <v>61</v>
      </c>
      <c r="H53" s="285">
        <v>1417</v>
      </c>
      <c r="I53" s="200">
        <v>1989</v>
      </c>
      <c r="J53" s="285">
        <v>1417</v>
      </c>
      <c r="K53" s="200">
        <v>1989</v>
      </c>
      <c r="L53" s="209" t="s">
        <v>62</v>
      </c>
      <c r="M53" s="210">
        <v>1.3</v>
      </c>
      <c r="N53" s="210">
        <v>1.13</v>
      </c>
      <c r="O53" s="356">
        <v>43500</v>
      </c>
      <c r="P53" s="200"/>
      <c r="Q53" s="200"/>
    </row>
    <row r="54" s="274" customFormat="1" spans="1:17">
      <c r="A54" s="278"/>
      <c r="B54" s="200"/>
      <c r="C54" s="200"/>
      <c r="D54" s="200"/>
      <c r="E54" s="200"/>
      <c r="F54" s="200"/>
      <c r="G54" s="349" t="s">
        <v>63</v>
      </c>
      <c r="H54" s="285">
        <v>325</v>
      </c>
      <c r="I54" s="200"/>
      <c r="J54" s="285">
        <v>325</v>
      </c>
      <c r="K54" s="200"/>
      <c r="L54" s="209"/>
      <c r="M54" s="210"/>
      <c r="N54" s="210"/>
      <c r="O54" s="283"/>
      <c r="P54" s="200"/>
      <c r="Q54" s="200"/>
    </row>
    <row r="55" s="274" customFormat="1" spans="1:17">
      <c r="A55" s="278"/>
      <c r="B55" s="200"/>
      <c r="C55" s="200"/>
      <c r="D55" s="200"/>
      <c r="E55" s="200"/>
      <c r="F55" s="200"/>
      <c r="G55" s="349" t="s">
        <v>65</v>
      </c>
      <c r="H55" s="285">
        <v>247</v>
      </c>
      <c r="I55" s="200"/>
      <c r="J55" s="285">
        <v>247</v>
      </c>
      <c r="K55" s="200"/>
      <c r="L55" s="209"/>
      <c r="M55" s="210"/>
      <c r="N55" s="210"/>
      <c r="O55" s="283"/>
      <c r="P55" s="200"/>
      <c r="Q55" s="200"/>
    </row>
    <row r="56" s="274" customFormat="1" spans="1:17">
      <c r="A56" s="278" t="s">
        <v>13</v>
      </c>
      <c r="B56" s="283">
        <v>254679</v>
      </c>
      <c r="C56" s="200">
        <v>1605</v>
      </c>
      <c r="D56" s="200" t="s">
        <v>68</v>
      </c>
      <c r="E56" s="200" t="s">
        <v>16</v>
      </c>
      <c r="F56" s="200" t="s">
        <v>60</v>
      </c>
      <c r="G56" s="349" t="s">
        <v>61</v>
      </c>
      <c r="H56" s="285">
        <v>1646</v>
      </c>
      <c r="I56" s="200">
        <v>2437</v>
      </c>
      <c r="J56" s="285">
        <v>1646</v>
      </c>
      <c r="K56" s="200">
        <v>2437</v>
      </c>
      <c r="L56" s="209" t="s">
        <v>62</v>
      </c>
      <c r="M56" s="210">
        <v>1.3</v>
      </c>
      <c r="N56" s="210">
        <v>1.13</v>
      </c>
      <c r="O56" s="356">
        <v>43500</v>
      </c>
      <c r="P56" s="200"/>
      <c r="Q56" s="200"/>
    </row>
    <row r="57" s="274" customFormat="1" spans="1:17">
      <c r="A57" s="278"/>
      <c r="B57" s="283"/>
      <c r="C57" s="200"/>
      <c r="D57" s="200"/>
      <c r="E57" s="200"/>
      <c r="F57" s="200"/>
      <c r="G57" s="349" t="s">
        <v>63</v>
      </c>
      <c r="H57" s="285">
        <v>249</v>
      </c>
      <c r="I57" s="200"/>
      <c r="J57" s="285">
        <v>249</v>
      </c>
      <c r="K57" s="200"/>
      <c r="L57" s="209"/>
      <c r="M57" s="210"/>
      <c r="N57" s="210"/>
      <c r="O57" s="283"/>
      <c r="P57" s="200"/>
      <c r="Q57" s="200"/>
    </row>
    <row r="58" s="274" customFormat="1" spans="1:17">
      <c r="A58" s="278"/>
      <c r="B58" s="283"/>
      <c r="C58" s="200"/>
      <c r="D58" s="200"/>
      <c r="E58" s="200"/>
      <c r="F58" s="200"/>
      <c r="G58" s="349" t="s">
        <v>65</v>
      </c>
      <c r="H58" s="285">
        <v>542</v>
      </c>
      <c r="I58" s="200"/>
      <c r="J58" s="285">
        <v>542</v>
      </c>
      <c r="K58" s="200"/>
      <c r="L58" s="209"/>
      <c r="M58" s="210"/>
      <c r="N58" s="210"/>
      <c r="O58" s="283"/>
      <c r="P58" s="200"/>
      <c r="Q58" s="200"/>
    </row>
    <row r="61" spans="7:16">
      <c r="G61" s="276" t="s">
        <v>53</v>
      </c>
      <c r="H61" s="350">
        <f t="shared" ref="H61:K61" si="2">SUM(H50:H59)</f>
        <v>7299</v>
      </c>
      <c r="I61" s="276">
        <f t="shared" si="2"/>
        <v>7299</v>
      </c>
      <c r="J61" s="350">
        <f t="shared" si="2"/>
        <v>7299</v>
      </c>
      <c r="K61" s="276">
        <f t="shared" si="2"/>
        <v>7299</v>
      </c>
      <c r="O61" s="355" t="s">
        <v>42</v>
      </c>
      <c r="P61" s="195" t="s">
        <v>75</v>
      </c>
    </row>
    <row r="62" spans="7:15">
      <c r="G62" s="276"/>
      <c r="H62" s="350"/>
      <c r="I62" s="276"/>
      <c r="J62" s="350"/>
      <c r="K62" s="276"/>
      <c r="O62" s="355"/>
    </row>
    <row r="63" spans="7:15">
      <c r="G63" s="276"/>
      <c r="H63" s="350"/>
      <c r="I63" s="276"/>
      <c r="J63" s="350"/>
      <c r="K63" s="276"/>
      <c r="O63" s="355"/>
    </row>
    <row r="64" spans="7:11">
      <c r="G64" s="195" t="s">
        <v>76</v>
      </c>
      <c r="H64" s="350">
        <f>H21+H45+H61</f>
        <v>24487</v>
      </c>
      <c r="J64" s="350"/>
      <c r="K64" s="358">
        <f>K21+K45+K61</f>
        <v>24473</v>
      </c>
    </row>
  </sheetData>
  <mergeCells count="210">
    <mergeCell ref="A2:A4"/>
    <mergeCell ref="A5:A7"/>
    <mergeCell ref="A8:A10"/>
    <mergeCell ref="A11:A13"/>
    <mergeCell ref="A14:A16"/>
    <mergeCell ref="A17:A19"/>
    <mergeCell ref="A26:A28"/>
    <mergeCell ref="A29:A31"/>
    <mergeCell ref="A32:A34"/>
    <mergeCell ref="A35:A37"/>
    <mergeCell ref="A38:A40"/>
    <mergeCell ref="A41:A43"/>
    <mergeCell ref="A50:A52"/>
    <mergeCell ref="A53:A55"/>
    <mergeCell ref="A56:A58"/>
    <mergeCell ref="B2:B4"/>
    <mergeCell ref="B5:B7"/>
    <mergeCell ref="B8:B10"/>
    <mergeCell ref="B11:B13"/>
    <mergeCell ref="B14:B16"/>
    <mergeCell ref="B17:B19"/>
    <mergeCell ref="B26:B28"/>
    <mergeCell ref="B29:B31"/>
    <mergeCell ref="B32:B34"/>
    <mergeCell ref="B35:B37"/>
    <mergeCell ref="B38:B40"/>
    <mergeCell ref="B41:B43"/>
    <mergeCell ref="B50:B52"/>
    <mergeCell ref="B53:B55"/>
    <mergeCell ref="B56:B58"/>
    <mergeCell ref="C2:C4"/>
    <mergeCell ref="C5:C7"/>
    <mergeCell ref="C8:C10"/>
    <mergeCell ref="C11:C13"/>
    <mergeCell ref="C14:C16"/>
    <mergeCell ref="C17:C19"/>
    <mergeCell ref="C26:C28"/>
    <mergeCell ref="C29:C31"/>
    <mergeCell ref="C32:C34"/>
    <mergeCell ref="C35:C37"/>
    <mergeCell ref="C38:C40"/>
    <mergeCell ref="C41:C43"/>
    <mergeCell ref="C50:C52"/>
    <mergeCell ref="C53:C55"/>
    <mergeCell ref="C56:C58"/>
    <mergeCell ref="D2:D4"/>
    <mergeCell ref="D5:D7"/>
    <mergeCell ref="D8:D10"/>
    <mergeCell ref="D11:D13"/>
    <mergeCell ref="D14:D16"/>
    <mergeCell ref="D17:D19"/>
    <mergeCell ref="D26:D28"/>
    <mergeCell ref="D29:D31"/>
    <mergeCell ref="D32:D34"/>
    <mergeCell ref="D35:D37"/>
    <mergeCell ref="D38:D40"/>
    <mergeCell ref="D41:D43"/>
    <mergeCell ref="D50:D52"/>
    <mergeCell ref="D53:D55"/>
    <mergeCell ref="D56:D58"/>
    <mergeCell ref="E2:E4"/>
    <mergeCell ref="E5:E7"/>
    <mergeCell ref="E8:E10"/>
    <mergeCell ref="E11:E13"/>
    <mergeCell ref="E14:E16"/>
    <mergeCell ref="E17:E19"/>
    <mergeCell ref="E26:E28"/>
    <mergeCell ref="E29:E31"/>
    <mergeCell ref="E32:E34"/>
    <mergeCell ref="E35:E37"/>
    <mergeCell ref="E38:E40"/>
    <mergeCell ref="E41:E43"/>
    <mergeCell ref="E50:E52"/>
    <mergeCell ref="E53:E55"/>
    <mergeCell ref="E56:E58"/>
    <mergeCell ref="F2:F4"/>
    <mergeCell ref="F5:F7"/>
    <mergeCell ref="F8:F10"/>
    <mergeCell ref="F11:F13"/>
    <mergeCell ref="F14:F16"/>
    <mergeCell ref="F17:F19"/>
    <mergeCell ref="F26:F28"/>
    <mergeCell ref="F29:F31"/>
    <mergeCell ref="F32:F34"/>
    <mergeCell ref="F35:F37"/>
    <mergeCell ref="F38:F40"/>
    <mergeCell ref="F41:F43"/>
    <mergeCell ref="F50:F52"/>
    <mergeCell ref="F53:F55"/>
    <mergeCell ref="F56:F58"/>
    <mergeCell ref="I2:I4"/>
    <mergeCell ref="I5:I7"/>
    <mergeCell ref="I8:I10"/>
    <mergeCell ref="I11:I13"/>
    <mergeCell ref="I14:I16"/>
    <mergeCell ref="I17:I19"/>
    <mergeCell ref="I26:I28"/>
    <mergeCell ref="I29:I31"/>
    <mergeCell ref="I32:I34"/>
    <mergeCell ref="I35:I37"/>
    <mergeCell ref="I38:I40"/>
    <mergeCell ref="I41:I43"/>
    <mergeCell ref="I50:I52"/>
    <mergeCell ref="I53:I55"/>
    <mergeCell ref="I56:I58"/>
    <mergeCell ref="K2:K4"/>
    <mergeCell ref="K5:K7"/>
    <mergeCell ref="K8:K10"/>
    <mergeCell ref="K11:K13"/>
    <mergeCell ref="K14:K16"/>
    <mergeCell ref="K17:K19"/>
    <mergeCell ref="K26:K28"/>
    <mergeCell ref="K29:K31"/>
    <mergeCell ref="K32:K34"/>
    <mergeCell ref="K35:K37"/>
    <mergeCell ref="K38:K40"/>
    <mergeCell ref="K41:K43"/>
    <mergeCell ref="K50:K52"/>
    <mergeCell ref="K53:K55"/>
    <mergeCell ref="K56:K58"/>
    <mergeCell ref="L2:L4"/>
    <mergeCell ref="L5:L7"/>
    <mergeCell ref="L8:L10"/>
    <mergeCell ref="L11:L13"/>
    <mergeCell ref="L14:L16"/>
    <mergeCell ref="L17:L19"/>
    <mergeCell ref="L26:L28"/>
    <mergeCell ref="L29:L31"/>
    <mergeCell ref="L32:L34"/>
    <mergeCell ref="L35:L37"/>
    <mergeCell ref="L38:L40"/>
    <mergeCell ref="L41:L43"/>
    <mergeCell ref="L50:L52"/>
    <mergeCell ref="L53:L55"/>
    <mergeCell ref="L56:L58"/>
    <mergeCell ref="M2:M4"/>
    <mergeCell ref="M5:M7"/>
    <mergeCell ref="M8:M10"/>
    <mergeCell ref="M11:M13"/>
    <mergeCell ref="M14:M16"/>
    <mergeCell ref="M17:M19"/>
    <mergeCell ref="M26:M28"/>
    <mergeCell ref="M29:M31"/>
    <mergeCell ref="M32:M34"/>
    <mergeCell ref="M35:M37"/>
    <mergeCell ref="M38:M40"/>
    <mergeCell ref="M41:M43"/>
    <mergeCell ref="M50:M52"/>
    <mergeCell ref="M53:M55"/>
    <mergeCell ref="M56:M58"/>
    <mergeCell ref="N2:N4"/>
    <mergeCell ref="N5:N7"/>
    <mergeCell ref="N8:N10"/>
    <mergeCell ref="N11:N13"/>
    <mergeCell ref="N14:N16"/>
    <mergeCell ref="N17:N19"/>
    <mergeCell ref="N26:N28"/>
    <mergeCell ref="N29:N31"/>
    <mergeCell ref="N32:N34"/>
    <mergeCell ref="N35:N37"/>
    <mergeCell ref="N38:N40"/>
    <mergeCell ref="N41:N43"/>
    <mergeCell ref="N50:N52"/>
    <mergeCell ref="N53:N55"/>
    <mergeCell ref="N56:N58"/>
    <mergeCell ref="O2:O4"/>
    <mergeCell ref="O5:O7"/>
    <mergeCell ref="O8:O10"/>
    <mergeCell ref="O11:O13"/>
    <mergeCell ref="O14:O16"/>
    <mergeCell ref="O17:O19"/>
    <mergeCell ref="O26:O28"/>
    <mergeCell ref="O29:O31"/>
    <mergeCell ref="O32:O34"/>
    <mergeCell ref="O35:O37"/>
    <mergeCell ref="O38:O40"/>
    <mergeCell ref="O41:O43"/>
    <mergeCell ref="O50:O52"/>
    <mergeCell ref="O53:O55"/>
    <mergeCell ref="O56:O58"/>
    <mergeCell ref="P2:P4"/>
    <mergeCell ref="P5:P7"/>
    <mergeCell ref="P8:P10"/>
    <mergeCell ref="P11:P13"/>
    <mergeCell ref="P14:P16"/>
    <mergeCell ref="P17:P19"/>
    <mergeCell ref="P26:P28"/>
    <mergeCell ref="P29:P31"/>
    <mergeCell ref="P32:P34"/>
    <mergeCell ref="P35:P37"/>
    <mergeCell ref="P38:P40"/>
    <mergeCell ref="P41:P43"/>
    <mergeCell ref="P50:P52"/>
    <mergeCell ref="P53:P55"/>
    <mergeCell ref="P56:P58"/>
    <mergeCell ref="Q2:Q4"/>
    <mergeCell ref="Q5:Q7"/>
    <mergeCell ref="Q8:Q10"/>
    <mergeCell ref="Q11:Q13"/>
    <mergeCell ref="Q14:Q16"/>
    <mergeCell ref="Q17:Q19"/>
    <mergeCell ref="Q26:Q28"/>
    <mergeCell ref="Q29:Q31"/>
    <mergeCell ref="Q32:Q34"/>
    <mergeCell ref="Q35:Q37"/>
    <mergeCell ref="Q38:Q40"/>
    <mergeCell ref="Q41:Q43"/>
    <mergeCell ref="Q50:Q52"/>
    <mergeCell ref="Q53:Q55"/>
    <mergeCell ref="Q56:Q58"/>
  </mergeCells>
  <hyperlinks>
    <hyperlink ref="A2" r:id="rId1" display="HOTLINE"/>
    <hyperlink ref="A5" r:id="rId1" display="HOTLINE-S@H"/>
    <hyperlink ref="A8" r:id="rId1" display="HOTLINE"/>
    <hyperlink ref="A11" r:id="rId1" display="HOTLINE-S@H"/>
    <hyperlink ref="A14" r:id="rId1" display="HOTLINE"/>
    <hyperlink ref="A17" r:id="rId1" display="HOTLINE-S@H"/>
    <hyperlink ref="A26" r:id="rId1" display="HOTLINE"/>
    <hyperlink ref="A29" r:id="rId1" display="HOTLINE-S@H"/>
    <hyperlink ref="A32" r:id="rId1" display="HOTLINE"/>
    <hyperlink ref="A35" r:id="rId1" display="HOTLINE-S@H"/>
    <hyperlink ref="A38" r:id="rId1" display="HOTLINE"/>
    <hyperlink ref="A41" r:id="rId1" display="HOTLINE-S@H"/>
    <hyperlink ref="A50" r:id="rId1" display="HOTLINE"/>
    <hyperlink ref="A53" r:id="rId1" display="HOTLINE"/>
    <hyperlink ref="A56" r:id="rId1" display="HOTLINE"/>
  </hyperlinks>
  <pageMargins left="0.432638888888889" right="0.75" top="1" bottom="1" header="0.511805555555556" footer="0.511805555555556"/>
  <pageSetup paperSize="9" scale="37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5"/>
  <sheetViews>
    <sheetView zoomScale="75" zoomScaleNormal="75" workbookViewId="0">
      <selection activeCell="A1" sqref="$A1:$XFD1"/>
    </sheetView>
  </sheetViews>
  <sheetFormatPr defaultColWidth="9" defaultRowHeight="16.5" customHeight="1"/>
  <cols>
    <col min="1" max="1" width="18.7083333333333" style="302" customWidth="1"/>
    <col min="2" max="2" width="10.8583333333333" style="302" customWidth="1"/>
    <col min="3" max="3" width="9.56666666666667" style="302" customWidth="1"/>
    <col min="4" max="4" width="49.425" style="302" customWidth="1"/>
    <col min="5" max="5" width="24" style="302" customWidth="1"/>
    <col min="6" max="6" width="10.425" style="303" customWidth="1"/>
    <col min="7" max="7" width="41" style="304" customWidth="1"/>
    <col min="8" max="8" width="16.5666666666667" style="302" customWidth="1"/>
    <col min="9" max="10" width="13.5666666666667" style="305" customWidth="1"/>
    <col min="11" max="11" width="13.5666666666667" style="307" customWidth="1"/>
    <col min="12" max="13" width="12.5666666666667" style="308" customWidth="1"/>
    <col min="14" max="16383" width="9" style="309"/>
    <col min="16384" max="16384" width="9" style="195"/>
  </cols>
  <sheetData>
    <row r="1" s="243" customFormat="1" customHeight="1" spans="1:13">
      <c r="A1" s="245" t="s">
        <v>0</v>
      </c>
      <c r="B1" s="246" t="s">
        <v>1</v>
      </c>
      <c r="C1" s="246" t="s">
        <v>2</v>
      </c>
      <c r="D1" s="245" t="s">
        <v>3</v>
      </c>
      <c r="E1" s="245" t="s">
        <v>77</v>
      </c>
      <c r="F1" s="247" t="s">
        <v>5</v>
      </c>
      <c r="G1" s="246" t="s">
        <v>6</v>
      </c>
      <c r="H1" s="245" t="s">
        <v>7</v>
      </c>
      <c r="I1" s="263" t="s">
        <v>78</v>
      </c>
      <c r="J1" s="263" t="s">
        <v>9</v>
      </c>
      <c r="K1" s="264" t="s">
        <v>10</v>
      </c>
      <c r="L1" s="265" t="s">
        <v>11</v>
      </c>
      <c r="M1" s="265" t="s">
        <v>12</v>
      </c>
    </row>
    <row r="2" customHeight="1" spans="1:13">
      <c r="A2" s="310" t="s">
        <v>13</v>
      </c>
      <c r="B2" s="311">
        <v>268281</v>
      </c>
      <c r="C2" s="312" t="s">
        <v>79</v>
      </c>
      <c r="D2" s="311" t="s">
        <v>80</v>
      </c>
      <c r="E2" s="311" t="s">
        <v>81</v>
      </c>
      <c r="F2" s="313">
        <v>1911</v>
      </c>
      <c r="G2" s="312" t="s">
        <v>82</v>
      </c>
      <c r="H2" s="314" t="s">
        <v>83</v>
      </c>
      <c r="I2" s="327">
        <v>1.53</v>
      </c>
      <c r="J2" s="327">
        <v>1.33</v>
      </c>
      <c r="K2" s="329" t="s">
        <v>84</v>
      </c>
      <c r="L2" s="330"/>
      <c r="M2" s="330"/>
    </row>
    <row r="3" customHeight="1" spans="1:13">
      <c r="A3" s="310" t="s">
        <v>13</v>
      </c>
      <c r="B3" s="311">
        <v>268319</v>
      </c>
      <c r="C3" s="312" t="s">
        <v>79</v>
      </c>
      <c r="D3" s="311" t="s">
        <v>80</v>
      </c>
      <c r="E3" s="311" t="s">
        <v>81</v>
      </c>
      <c r="F3" s="313">
        <v>1885</v>
      </c>
      <c r="G3" s="312" t="s">
        <v>82</v>
      </c>
      <c r="H3" s="314" t="s">
        <v>85</v>
      </c>
      <c r="I3" s="327">
        <v>1.53</v>
      </c>
      <c r="J3" s="327">
        <v>1.33</v>
      </c>
      <c r="K3" s="329" t="s">
        <v>84</v>
      </c>
      <c r="L3" s="330"/>
      <c r="M3" s="330"/>
    </row>
    <row r="4" customHeight="1" spans="1:13">
      <c r="A4" s="316" t="s">
        <v>19</v>
      </c>
      <c r="B4" s="311">
        <v>268328</v>
      </c>
      <c r="C4" s="312" t="s">
        <v>79</v>
      </c>
      <c r="D4" s="311" t="s">
        <v>80</v>
      </c>
      <c r="E4" s="311" t="s">
        <v>81</v>
      </c>
      <c r="F4" s="313">
        <v>1082</v>
      </c>
      <c r="G4" s="312" t="s">
        <v>82</v>
      </c>
      <c r="H4" s="314" t="s">
        <v>85</v>
      </c>
      <c r="I4" s="327">
        <v>1.53</v>
      </c>
      <c r="J4" s="327">
        <v>1.33</v>
      </c>
      <c r="K4" s="329" t="s">
        <v>84</v>
      </c>
      <c r="L4" s="330"/>
      <c r="M4" s="330"/>
    </row>
    <row r="5" s="309" customFormat="1" customHeight="1" spans="1:13">
      <c r="A5" s="310" t="s">
        <v>13</v>
      </c>
      <c r="B5" s="311">
        <v>268593</v>
      </c>
      <c r="C5" s="312" t="s">
        <v>86</v>
      </c>
      <c r="D5" s="311" t="s">
        <v>87</v>
      </c>
      <c r="E5" s="311" t="s">
        <v>47</v>
      </c>
      <c r="F5" s="313">
        <v>784</v>
      </c>
      <c r="G5" s="312" t="s">
        <v>82</v>
      </c>
      <c r="H5" s="314" t="s">
        <v>83</v>
      </c>
      <c r="I5" s="327">
        <v>1.39</v>
      </c>
      <c r="J5" s="327">
        <v>1.23</v>
      </c>
      <c r="K5" s="329" t="s">
        <v>84</v>
      </c>
      <c r="L5" s="341"/>
      <c r="M5" s="341"/>
    </row>
    <row r="6" s="309" customFormat="1" customHeight="1" spans="1:13">
      <c r="A6" s="310" t="s">
        <v>13</v>
      </c>
      <c r="B6" s="311">
        <v>268602</v>
      </c>
      <c r="C6" s="312" t="s">
        <v>86</v>
      </c>
      <c r="D6" s="311" t="s">
        <v>87</v>
      </c>
      <c r="E6" s="311" t="s">
        <v>47</v>
      </c>
      <c r="F6" s="313">
        <v>802</v>
      </c>
      <c r="G6" s="312" t="s">
        <v>82</v>
      </c>
      <c r="H6" s="314" t="s">
        <v>85</v>
      </c>
      <c r="I6" s="327">
        <v>1.39</v>
      </c>
      <c r="J6" s="327">
        <v>1.23</v>
      </c>
      <c r="K6" s="329" t="s">
        <v>84</v>
      </c>
      <c r="L6" s="341"/>
      <c r="M6" s="341"/>
    </row>
    <row r="7" s="309" customFormat="1" customHeight="1" spans="1:13">
      <c r="A7" s="316" t="s">
        <v>19</v>
      </c>
      <c r="B7" s="311">
        <v>268620</v>
      </c>
      <c r="C7" s="312" t="s">
        <v>86</v>
      </c>
      <c r="D7" s="311" t="s">
        <v>87</v>
      </c>
      <c r="E7" s="311" t="s">
        <v>47</v>
      </c>
      <c r="F7" s="313">
        <v>365</v>
      </c>
      <c r="G7" s="312" t="s">
        <v>82</v>
      </c>
      <c r="H7" s="314" t="s">
        <v>85</v>
      </c>
      <c r="I7" s="327">
        <v>1.39</v>
      </c>
      <c r="J7" s="327">
        <v>1.23</v>
      </c>
      <c r="K7" s="329" t="s">
        <v>84</v>
      </c>
      <c r="L7" s="341"/>
      <c r="M7" s="341"/>
    </row>
    <row r="8" s="309" customFormat="1" customHeight="1" spans="1:13">
      <c r="A8" s="310" t="s">
        <v>13</v>
      </c>
      <c r="B8" s="311">
        <v>268822</v>
      </c>
      <c r="C8" s="312" t="s">
        <v>88</v>
      </c>
      <c r="D8" s="311" t="s">
        <v>89</v>
      </c>
      <c r="E8" s="311" t="s">
        <v>47</v>
      </c>
      <c r="F8" s="313">
        <v>972</v>
      </c>
      <c r="G8" s="312" t="s">
        <v>82</v>
      </c>
      <c r="H8" s="314" t="s">
        <v>90</v>
      </c>
      <c r="I8" s="327">
        <v>1.4</v>
      </c>
      <c r="J8" s="327">
        <v>1.23</v>
      </c>
      <c r="K8" s="329" t="s">
        <v>84</v>
      </c>
      <c r="L8" s="341"/>
      <c r="M8" s="341"/>
    </row>
    <row r="9" s="309" customFormat="1" customHeight="1" spans="1:13">
      <c r="A9" s="310" t="s">
        <v>13</v>
      </c>
      <c r="B9" s="311">
        <v>268831</v>
      </c>
      <c r="C9" s="312" t="s">
        <v>88</v>
      </c>
      <c r="D9" s="311" t="s">
        <v>89</v>
      </c>
      <c r="E9" s="311" t="s">
        <v>47</v>
      </c>
      <c r="F9" s="313">
        <v>410</v>
      </c>
      <c r="G9" s="312" t="s">
        <v>82</v>
      </c>
      <c r="H9" s="314" t="s">
        <v>85</v>
      </c>
      <c r="I9" s="327">
        <v>1.4</v>
      </c>
      <c r="J9" s="327">
        <v>1.23</v>
      </c>
      <c r="K9" s="329" t="s">
        <v>84</v>
      </c>
      <c r="L9" s="341"/>
      <c r="M9" s="341"/>
    </row>
    <row r="10" s="309" customFormat="1" customHeight="1" spans="1:13">
      <c r="A10" s="316" t="s">
        <v>19</v>
      </c>
      <c r="B10" s="311">
        <v>268840</v>
      </c>
      <c r="C10" s="312" t="s">
        <v>88</v>
      </c>
      <c r="D10" s="311" t="s">
        <v>89</v>
      </c>
      <c r="E10" s="311" t="s">
        <v>47</v>
      </c>
      <c r="F10" s="313">
        <v>369</v>
      </c>
      <c r="G10" s="312" t="s">
        <v>82</v>
      </c>
      <c r="H10" s="314" t="s">
        <v>85</v>
      </c>
      <c r="I10" s="327">
        <v>1.4</v>
      </c>
      <c r="J10" s="327">
        <v>1.23</v>
      </c>
      <c r="K10" s="329" t="s">
        <v>84</v>
      </c>
      <c r="L10" s="341"/>
      <c r="M10" s="341"/>
    </row>
    <row r="11" s="301" customFormat="1" customHeight="1" spans="1:13">
      <c r="A11" s="310" t="s">
        <v>13</v>
      </c>
      <c r="B11" s="317" t="s">
        <v>91</v>
      </c>
      <c r="C11" s="319">
        <v>9904</v>
      </c>
      <c r="D11" s="319" t="s">
        <v>92</v>
      </c>
      <c r="E11" s="311" t="s">
        <v>81</v>
      </c>
      <c r="F11" s="337">
        <v>1568</v>
      </c>
      <c r="G11" s="319" t="s">
        <v>82</v>
      </c>
      <c r="H11" s="319" t="s">
        <v>83</v>
      </c>
      <c r="I11" s="342">
        <v>1.56</v>
      </c>
      <c r="J11" s="331">
        <v>1.35</v>
      </c>
      <c r="K11" s="333" t="s">
        <v>84</v>
      </c>
      <c r="L11" s="334"/>
      <c r="M11" s="334"/>
    </row>
    <row r="12" s="301" customFormat="1" customHeight="1" spans="1:13">
      <c r="A12" s="310" t="s">
        <v>13</v>
      </c>
      <c r="B12" s="317" t="s">
        <v>93</v>
      </c>
      <c r="C12" s="319">
        <v>9904</v>
      </c>
      <c r="D12" s="319" t="s">
        <v>92</v>
      </c>
      <c r="E12" s="311" t="s">
        <v>81</v>
      </c>
      <c r="F12" s="320">
        <v>1910</v>
      </c>
      <c r="G12" s="319" t="s">
        <v>82</v>
      </c>
      <c r="H12" s="318" t="s">
        <v>85</v>
      </c>
      <c r="I12" s="342">
        <v>1.56</v>
      </c>
      <c r="J12" s="331">
        <v>1.35</v>
      </c>
      <c r="K12" s="333" t="s">
        <v>84</v>
      </c>
      <c r="L12" s="334"/>
      <c r="M12" s="334"/>
    </row>
    <row r="13" s="301" customFormat="1" customHeight="1" spans="1:13">
      <c r="A13" s="316" t="s">
        <v>19</v>
      </c>
      <c r="B13" s="317" t="s">
        <v>94</v>
      </c>
      <c r="C13" s="318">
        <v>9904</v>
      </c>
      <c r="D13" s="319" t="s">
        <v>92</v>
      </c>
      <c r="E13" s="311" t="s">
        <v>81</v>
      </c>
      <c r="F13" s="320">
        <v>461</v>
      </c>
      <c r="G13" s="319" t="s">
        <v>82</v>
      </c>
      <c r="H13" s="318" t="s">
        <v>85</v>
      </c>
      <c r="I13" s="343">
        <v>1.56</v>
      </c>
      <c r="J13" s="331">
        <v>1.35</v>
      </c>
      <c r="K13" s="333" t="s">
        <v>84</v>
      </c>
      <c r="L13" s="334"/>
      <c r="M13" s="334"/>
    </row>
    <row r="14" s="309" customFormat="1" customHeight="1" spans="1:13">
      <c r="A14" s="338"/>
      <c r="B14" s="311"/>
      <c r="C14" s="312"/>
      <c r="D14" s="311"/>
      <c r="E14" s="311"/>
      <c r="F14" s="313">
        <f>SUM(F2:F13)</f>
        <v>12519</v>
      </c>
      <c r="G14" s="312"/>
      <c r="H14" s="314"/>
      <c r="I14" s="327"/>
      <c r="J14" s="327"/>
      <c r="K14" s="329"/>
      <c r="L14" s="341"/>
      <c r="M14" s="341"/>
    </row>
    <row r="15" customHeight="1" spans="1:13">
      <c r="A15" s="310" t="s">
        <v>13</v>
      </c>
      <c r="B15" s="311">
        <v>268337</v>
      </c>
      <c r="C15" s="312" t="s">
        <v>95</v>
      </c>
      <c r="D15" s="311" t="s">
        <v>96</v>
      </c>
      <c r="E15" s="311" t="s">
        <v>47</v>
      </c>
      <c r="F15" s="313">
        <v>1911</v>
      </c>
      <c r="G15" s="312" t="s">
        <v>82</v>
      </c>
      <c r="H15" s="314" t="s">
        <v>83</v>
      </c>
      <c r="I15" s="327">
        <v>1.53</v>
      </c>
      <c r="J15" s="327">
        <v>1.33</v>
      </c>
      <c r="K15" s="329" t="s">
        <v>84</v>
      </c>
      <c r="L15" s="330"/>
      <c r="M15" s="330"/>
    </row>
    <row r="16" customHeight="1" spans="1:13">
      <c r="A16" s="310" t="s">
        <v>13</v>
      </c>
      <c r="B16" s="311">
        <v>268355</v>
      </c>
      <c r="C16" s="312" t="s">
        <v>95</v>
      </c>
      <c r="D16" s="311" t="s">
        <v>96</v>
      </c>
      <c r="E16" s="311" t="s">
        <v>47</v>
      </c>
      <c r="F16" s="313">
        <v>1882</v>
      </c>
      <c r="G16" s="312" t="s">
        <v>82</v>
      </c>
      <c r="H16" s="314" t="s">
        <v>85</v>
      </c>
      <c r="I16" s="327">
        <v>1.53</v>
      </c>
      <c r="J16" s="327">
        <v>1.33</v>
      </c>
      <c r="K16" s="329" t="s">
        <v>84</v>
      </c>
      <c r="L16" s="330"/>
      <c r="M16" s="330"/>
    </row>
    <row r="17" customHeight="1" spans="1:13">
      <c r="A17" s="316" t="s">
        <v>19</v>
      </c>
      <c r="B17" s="311">
        <v>268364</v>
      </c>
      <c r="C17" s="312" t="s">
        <v>95</v>
      </c>
      <c r="D17" s="311" t="s">
        <v>96</v>
      </c>
      <c r="E17" s="311" t="s">
        <v>47</v>
      </c>
      <c r="F17" s="313">
        <v>1082</v>
      </c>
      <c r="G17" s="312" t="s">
        <v>82</v>
      </c>
      <c r="H17" s="314" t="s">
        <v>85</v>
      </c>
      <c r="I17" s="327">
        <v>1.53</v>
      </c>
      <c r="J17" s="327">
        <v>1.33</v>
      </c>
      <c r="K17" s="329" t="s">
        <v>84</v>
      </c>
      <c r="L17" s="330"/>
      <c r="M17" s="330"/>
    </row>
    <row r="18" customHeight="1" spans="1:13">
      <c r="A18" s="310" t="s">
        <v>13</v>
      </c>
      <c r="B18" s="311">
        <v>268501</v>
      </c>
      <c r="C18" s="312" t="s">
        <v>97</v>
      </c>
      <c r="D18" s="311" t="s">
        <v>98</v>
      </c>
      <c r="E18" s="311" t="s">
        <v>47</v>
      </c>
      <c r="F18" s="313">
        <v>1372</v>
      </c>
      <c r="G18" s="312" t="s">
        <v>82</v>
      </c>
      <c r="H18" s="314" t="s">
        <v>83</v>
      </c>
      <c r="I18" s="327">
        <v>1.39</v>
      </c>
      <c r="J18" s="327">
        <v>1.23</v>
      </c>
      <c r="K18" s="329" t="s">
        <v>84</v>
      </c>
      <c r="L18" s="341"/>
      <c r="M18" s="341"/>
    </row>
    <row r="19" s="309" customFormat="1" customHeight="1" spans="1:13">
      <c r="A19" s="310" t="s">
        <v>13</v>
      </c>
      <c r="B19" s="311">
        <v>268548</v>
      </c>
      <c r="C19" s="312" t="s">
        <v>97</v>
      </c>
      <c r="D19" s="311" t="s">
        <v>98</v>
      </c>
      <c r="E19" s="311" t="s">
        <v>47</v>
      </c>
      <c r="F19" s="313">
        <v>1374</v>
      </c>
      <c r="G19" s="312" t="s">
        <v>82</v>
      </c>
      <c r="H19" s="314" t="s">
        <v>85</v>
      </c>
      <c r="I19" s="327">
        <v>1.39</v>
      </c>
      <c r="J19" s="327">
        <v>1.23</v>
      </c>
      <c r="K19" s="329" t="s">
        <v>84</v>
      </c>
      <c r="L19" s="341"/>
      <c r="M19" s="341"/>
    </row>
    <row r="20" s="309" customFormat="1" customHeight="1" spans="1:13">
      <c r="A20" s="316" t="s">
        <v>19</v>
      </c>
      <c r="B20" s="311">
        <v>268557</v>
      </c>
      <c r="C20" s="312" t="s">
        <v>97</v>
      </c>
      <c r="D20" s="311" t="s">
        <v>98</v>
      </c>
      <c r="E20" s="311" t="s">
        <v>47</v>
      </c>
      <c r="F20" s="313">
        <v>632</v>
      </c>
      <c r="G20" s="312" t="s">
        <v>82</v>
      </c>
      <c r="H20" s="314" t="s">
        <v>85</v>
      </c>
      <c r="I20" s="327">
        <v>1.39</v>
      </c>
      <c r="J20" s="327">
        <v>1.23</v>
      </c>
      <c r="K20" s="329" t="s">
        <v>84</v>
      </c>
      <c r="L20" s="341"/>
      <c r="M20" s="341"/>
    </row>
    <row r="21" s="309" customFormat="1" customHeight="1" spans="1:13">
      <c r="A21" s="338"/>
      <c r="B21" s="311"/>
      <c r="C21" s="312"/>
      <c r="D21" s="311"/>
      <c r="E21" s="311"/>
      <c r="F21" s="313">
        <f>SUM(F15:F20)</f>
        <v>8253</v>
      </c>
      <c r="G21" s="312"/>
      <c r="H21" s="314"/>
      <c r="I21" s="327"/>
      <c r="J21" s="327"/>
      <c r="K21" s="329"/>
      <c r="L21" s="341"/>
      <c r="M21" s="341"/>
    </row>
    <row r="22" s="309" customFormat="1" customHeight="1" spans="1:13">
      <c r="A22" s="310" t="s">
        <v>13</v>
      </c>
      <c r="B22" s="311">
        <v>268694</v>
      </c>
      <c r="C22" s="312" t="s">
        <v>99</v>
      </c>
      <c r="D22" s="311" t="s">
        <v>100</v>
      </c>
      <c r="E22" s="311" t="s">
        <v>101</v>
      </c>
      <c r="F22" s="313">
        <v>2160</v>
      </c>
      <c r="G22" s="312" t="s">
        <v>82</v>
      </c>
      <c r="H22" s="314" t="s">
        <v>90</v>
      </c>
      <c r="I22" s="327">
        <v>1.4</v>
      </c>
      <c r="J22" s="327">
        <v>1.23</v>
      </c>
      <c r="K22" s="329" t="s">
        <v>84</v>
      </c>
      <c r="L22" s="341"/>
      <c r="M22" s="341"/>
    </row>
    <row r="23" s="309" customFormat="1" customHeight="1" spans="1:13">
      <c r="A23" s="310" t="s">
        <v>13</v>
      </c>
      <c r="B23" s="311">
        <v>268703</v>
      </c>
      <c r="C23" s="312" t="s">
        <v>99</v>
      </c>
      <c r="D23" s="311" t="s">
        <v>100</v>
      </c>
      <c r="E23" s="311" t="s">
        <v>101</v>
      </c>
      <c r="F23" s="313">
        <v>951</v>
      </c>
      <c r="G23" s="312" t="s">
        <v>82</v>
      </c>
      <c r="H23" s="314" t="s">
        <v>85</v>
      </c>
      <c r="I23" s="327">
        <v>1.4</v>
      </c>
      <c r="J23" s="327">
        <v>1.23</v>
      </c>
      <c r="K23" s="329" t="s">
        <v>84</v>
      </c>
      <c r="L23" s="341"/>
      <c r="M23" s="341"/>
    </row>
    <row r="24" s="309" customFormat="1" customHeight="1" spans="1:13">
      <c r="A24" s="316" t="s">
        <v>19</v>
      </c>
      <c r="B24" s="311">
        <v>268740</v>
      </c>
      <c r="C24" s="312" t="s">
        <v>99</v>
      </c>
      <c r="D24" s="311" t="s">
        <v>100</v>
      </c>
      <c r="E24" s="311" t="s">
        <v>101</v>
      </c>
      <c r="F24" s="313">
        <v>831</v>
      </c>
      <c r="G24" s="312" t="s">
        <v>82</v>
      </c>
      <c r="H24" s="314" t="s">
        <v>85</v>
      </c>
      <c r="I24" s="327">
        <v>1.4</v>
      </c>
      <c r="J24" s="327">
        <v>1.23</v>
      </c>
      <c r="K24" s="329" t="s">
        <v>84</v>
      </c>
      <c r="L24" s="341"/>
      <c r="M24" s="341"/>
    </row>
    <row r="25" s="309" customFormat="1" customHeight="1" spans="1:13">
      <c r="A25" s="310" t="s">
        <v>13</v>
      </c>
      <c r="B25" s="311">
        <v>268878</v>
      </c>
      <c r="C25" s="312" t="s">
        <v>102</v>
      </c>
      <c r="D25" s="311" t="s">
        <v>103</v>
      </c>
      <c r="E25" s="311" t="s">
        <v>101</v>
      </c>
      <c r="F25" s="313">
        <v>784</v>
      </c>
      <c r="G25" s="312" t="s">
        <v>82</v>
      </c>
      <c r="H25" s="314" t="s">
        <v>83</v>
      </c>
      <c r="I25" s="327">
        <v>1.47</v>
      </c>
      <c r="J25" s="327">
        <v>1.27</v>
      </c>
      <c r="K25" s="329" t="s">
        <v>84</v>
      </c>
      <c r="L25" s="341"/>
      <c r="M25" s="341"/>
    </row>
    <row r="26" s="309" customFormat="1" customHeight="1" spans="1:13">
      <c r="A26" s="310" t="s">
        <v>13</v>
      </c>
      <c r="B26" s="311">
        <v>268896</v>
      </c>
      <c r="C26" s="312" t="s">
        <v>102</v>
      </c>
      <c r="D26" s="311" t="s">
        <v>103</v>
      </c>
      <c r="E26" s="311" t="s">
        <v>101</v>
      </c>
      <c r="F26" s="313">
        <v>1225</v>
      </c>
      <c r="G26" s="312" t="s">
        <v>82</v>
      </c>
      <c r="H26" s="314" t="s">
        <v>85</v>
      </c>
      <c r="I26" s="327">
        <v>1.47</v>
      </c>
      <c r="J26" s="327">
        <v>1.27</v>
      </c>
      <c r="K26" s="329" t="s">
        <v>84</v>
      </c>
      <c r="L26" s="341"/>
      <c r="M26" s="341"/>
    </row>
    <row r="27" s="309" customFormat="1" customHeight="1" spans="1:13">
      <c r="A27" s="316" t="s">
        <v>19</v>
      </c>
      <c r="B27" s="314">
        <v>268997</v>
      </c>
      <c r="C27" s="312" t="s">
        <v>102</v>
      </c>
      <c r="D27" s="311" t="s">
        <v>103</v>
      </c>
      <c r="E27" s="311" t="s">
        <v>101</v>
      </c>
      <c r="F27" s="313">
        <v>601</v>
      </c>
      <c r="G27" s="312" t="s">
        <v>82</v>
      </c>
      <c r="H27" s="314" t="s">
        <v>85</v>
      </c>
      <c r="I27" s="327">
        <v>1.47</v>
      </c>
      <c r="J27" s="327">
        <v>1.27</v>
      </c>
      <c r="K27" s="329" t="s">
        <v>84</v>
      </c>
      <c r="L27" s="341"/>
      <c r="M27" s="341"/>
    </row>
    <row r="28" s="309" customFormat="1" customHeight="1" spans="1:13">
      <c r="A28" s="338"/>
      <c r="B28" s="311"/>
      <c r="C28" s="312"/>
      <c r="D28" s="311"/>
      <c r="E28" s="311"/>
      <c r="F28" s="313">
        <f>SUM(F22:F27)</f>
        <v>6552</v>
      </c>
      <c r="G28" s="312"/>
      <c r="H28" s="314"/>
      <c r="I28" s="327"/>
      <c r="J28" s="327"/>
      <c r="K28" s="329"/>
      <c r="L28" s="341"/>
      <c r="M28" s="341"/>
    </row>
    <row r="29" customHeight="1" spans="1:13">
      <c r="A29" s="310" t="s">
        <v>13</v>
      </c>
      <c r="B29" s="311">
        <v>268391</v>
      </c>
      <c r="C29" s="312" t="s">
        <v>104</v>
      </c>
      <c r="D29" s="311" t="s">
        <v>105</v>
      </c>
      <c r="E29" s="311" t="s">
        <v>47</v>
      </c>
      <c r="F29" s="313">
        <v>1519</v>
      </c>
      <c r="G29" s="312" t="s">
        <v>82</v>
      </c>
      <c r="H29" s="314" t="s">
        <v>83</v>
      </c>
      <c r="I29" s="327">
        <v>1.39</v>
      </c>
      <c r="J29" s="327">
        <v>1.22</v>
      </c>
      <c r="K29" s="329" t="s">
        <v>84</v>
      </c>
      <c r="L29" s="330"/>
      <c r="M29" s="330"/>
    </row>
    <row r="30" customHeight="1" spans="1:13">
      <c r="A30" s="310" t="s">
        <v>13</v>
      </c>
      <c r="B30" s="311">
        <v>268410</v>
      </c>
      <c r="C30" s="312" t="s">
        <v>104</v>
      </c>
      <c r="D30" s="311" t="s">
        <v>105</v>
      </c>
      <c r="E30" s="311" t="s">
        <v>47</v>
      </c>
      <c r="F30" s="313">
        <v>1470</v>
      </c>
      <c r="G30" s="312" t="s">
        <v>82</v>
      </c>
      <c r="H30" s="314" t="s">
        <v>85</v>
      </c>
      <c r="I30" s="327">
        <v>1.39</v>
      </c>
      <c r="J30" s="327">
        <v>1.22</v>
      </c>
      <c r="K30" s="329" t="s">
        <v>84</v>
      </c>
      <c r="L30" s="330"/>
      <c r="M30" s="330"/>
    </row>
    <row r="31" customHeight="1" spans="1:13">
      <c r="A31" s="316" t="s">
        <v>19</v>
      </c>
      <c r="B31" s="311">
        <v>268429</v>
      </c>
      <c r="C31" s="312" t="s">
        <v>104</v>
      </c>
      <c r="D31" s="311" t="s">
        <v>105</v>
      </c>
      <c r="E31" s="311" t="s">
        <v>47</v>
      </c>
      <c r="F31" s="313">
        <v>853</v>
      </c>
      <c r="G31" s="312" t="s">
        <v>82</v>
      </c>
      <c r="H31" s="314" t="s">
        <v>85</v>
      </c>
      <c r="I31" s="327">
        <v>1.39</v>
      </c>
      <c r="J31" s="327">
        <v>1.22</v>
      </c>
      <c r="K31" s="329" t="s">
        <v>84</v>
      </c>
      <c r="L31" s="330"/>
      <c r="M31" s="330"/>
    </row>
    <row r="32" s="309" customFormat="1" customHeight="1" spans="1:13">
      <c r="A32" s="310" t="s">
        <v>13</v>
      </c>
      <c r="B32" s="311">
        <v>268777</v>
      </c>
      <c r="C32" s="312" t="s">
        <v>106</v>
      </c>
      <c r="D32" s="311" t="s">
        <v>107</v>
      </c>
      <c r="E32" s="311" t="s">
        <v>47</v>
      </c>
      <c r="F32" s="313">
        <v>1224</v>
      </c>
      <c r="G32" s="312" t="s">
        <v>82</v>
      </c>
      <c r="H32" s="314" t="s">
        <v>90</v>
      </c>
      <c r="I32" s="327">
        <v>1.3</v>
      </c>
      <c r="J32" s="327">
        <v>1.13</v>
      </c>
      <c r="K32" s="329" t="s">
        <v>84</v>
      </c>
      <c r="L32" s="341"/>
      <c r="M32" s="341"/>
    </row>
    <row r="33" s="309" customFormat="1" customHeight="1" spans="1:13">
      <c r="A33" s="310" t="s">
        <v>13</v>
      </c>
      <c r="B33" s="311">
        <v>268795</v>
      </c>
      <c r="C33" s="312" t="s">
        <v>106</v>
      </c>
      <c r="D33" s="311" t="s">
        <v>107</v>
      </c>
      <c r="E33" s="311" t="s">
        <v>47</v>
      </c>
      <c r="F33" s="313">
        <v>518</v>
      </c>
      <c r="G33" s="312" t="s">
        <v>82</v>
      </c>
      <c r="H33" s="314" t="s">
        <v>85</v>
      </c>
      <c r="I33" s="327">
        <v>1.3</v>
      </c>
      <c r="J33" s="327">
        <v>1.13</v>
      </c>
      <c r="K33" s="329" t="s">
        <v>84</v>
      </c>
      <c r="L33" s="341"/>
      <c r="M33" s="341"/>
    </row>
    <row r="34" s="309" customFormat="1" customHeight="1" spans="1:13">
      <c r="A34" s="316" t="s">
        <v>19</v>
      </c>
      <c r="B34" s="311">
        <v>268804</v>
      </c>
      <c r="C34" s="312" t="s">
        <v>106</v>
      </c>
      <c r="D34" s="311" t="s">
        <v>107</v>
      </c>
      <c r="E34" s="311" t="s">
        <v>47</v>
      </c>
      <c r="F34" s="313">
        <v>464</v>
      </c>
      <c r="G34" s="312" t="s">
        <v>82</v>
      </c>
      <c r="H34" s="314" t="s">
        <v>85</v>
      </c>
      <c r="I34" s="327">
        <v>1.3</v>
      </c>
      <c r="J34" s="327">
        <v>1.13</v>
      </c>
      <c r="K34" s="329" t="s">
        <v>84</v>
      </c>
      <c r="L34" s="341"/>
      <c r="M34" s="341"/>
    </row>
    <row r="35" s="301" customFormat="1" customHeight="1" spans="1:13">
      <c r="A35" s="310" t="s">
        <v>13</v>
      </c>
      <c r="B35" s="317" t="s">
        <v>108</v>
      </c>
      <c r="C35" s="318">
        <v>9905</v>
      </c>
      <c r="D35" s="319" t="s">
        <v>109</v>
      </c>
      <c r="E35" s="318" t="s">
        <v>110</v>
      </c>
      <c r="F35" s="320">
        <v>2376</v>
      </c>
      <c r="G35" s="319" t="s">
        <v>82</v>
      </c>
      <c r="H35" s="318" t="s">
        <v>90</v>
      </c>
      <c r="I35" s="343">
        <v>1.54</v>
      </c>
      <c r="J35" s="344">
        <v>1.2</v>
      </c>
      <c r="K35" s="333" t="s">
        <v>84</v>
      </c>
      <c r="L35" s="334"/>
      <c r="M35" s="334"/>
    </row>
    <row r="36" s="301" customFormat="1" customHeight="1" spans="1:13">
      <c r="A36" s="310" t="s">
        <v>13</v>
      </c>
      <c r="B36" s="317" t="s">
        <v>111</v>
      </c>
      <c r="C36" s="319">
        <v>9905</v>
      </c>
      <c r="D36" s="319" t="s">
        <v>109</v>
      </c>
      <c r="E36" s="318" t="s">
        <v>110</v>
      </c>
      <c r="F36" s="320">
        <v>1023</v>
      </c>
      <c r="G36" s="321" t="s">
        <v>82</v>
      </c>
      <c r="H36" s="318" t="s">
        <v>85</v>
      </c>
      <c r="I36" s="343">
        <v>1.54</v>
      </c>
      <c r="J36" s="344">
        <v>1.2</v>
      </c>
      <c r="K36" s="333" t="s">
        <v>84</v>
      </c>
      <c r="L36" s="334"/>
      <c r="M36" s="334"/>
    </row>
    <row r="37" s="301" customFormat="1" customHeight="1" spans="1:13">
      <c r="A37" s="316" t="s">
        <v>19</v>
      </c>
      <c r="B37" s="317" t="s">
        <v>112</v>
      </c>
      <c r="C37" s="319">
        <v>9905</v>
      </c>
      <c r="D37" s="319" t="s">
        <v>109</v>
      </c>
      <c r="E37" s="318" t="s">
        <v>110</v>
      </c>
      <c r="F37" s="320">
        <v>273</v>
      </c>
      <c r="G37" s="319" t="s">
        <v>82</v>
      </c>
      <c r="H37" s="318" t="s">
        <v>85</v>
      </c>
      <c r="I37" s="342">
        <v>1.54</v>
      </c>
      <c r="J37" s="344">
        <v>1.2</v>
      </c>
      <c r="K37" s="333" t="s">
        <v>84</v>
      </c>
      <c r="L37" s="334"/>
      <c r="M37" s="334"/>
    </row>
    <row r="38" s="309" customFormat="1" customHeight="1" spans="1:13">
      <c r="A38" s="338"/>
      <c r="B38" s="311"/>
      <c r="C38" s="312"/>
      <c r="D38" s="311"/>
      <c r="E38" s="311"/>
      <c r="F38" s="313">
        <f>SUM(F29:F37)</f>
        <v>9720</v>
      </c>
      <c r="G38" s="312"/>
      <c r="H38" s="314"/>
      <c r="I38" s="327"/>
      <c r="J38" s="327"/>
      <c r="K38" s="329"/>
      <c r="L38" s="341"/>
      <c r="M38" s="341"/>
    </row>
    <row r="39" customHeight="1" spans="1:13">
      <c r="A39" s="310" t="s">
        <v>13</v>
      </c>
      <c r="B39" s="311">
        <v>268465</v>
      </c>
      <c r="C39" s="312" t="s">
        <v>113</v>
      </c>
      <c r="D39" s="311" t="s">
        <v>114</v>
      </c>
      <c r="E39" s="311" t="s">
        <v>47</v>
      </c>
      <c r="F39" s="313">
        <v>784</v>
      </c>
      <c r="G39" s="312" t="s">
        <v>82</v>
      </c>
      <c r="H39" s="314" t="s">
        <v>83</v>
      </c>
      <c r="I39" s="327">
        <v>1.39</v>
      </c>
      <c r="J39" s="327">
        <v>1.22</v>
      </c>
      <c r="K39" s="329" t="s">
        <v>84</v>
      </c>
      <c r="L39" s="330"/>
      <c r="M39" s="330"/>
    </row>
    <row r="40" customHeight="1" spans="1:13">
      <c r="A40" s="310" t="s">
        <v>13</v>
      </c>
      <c r="B40" s="311">
        <v>268474</v>
      </c>
      <c r="C40" s="312" t="s">
        <v>113</v>
      </c>
      <c r="D40" s="311" t="s">
        <v>114</v>
      </c>
      <c r="E40" s="311" t="s">
        <v>47</v>
      </c>
      <c r="F40" s="313">
        <v>812</v>
      </c>
      <c r="G40" s="312" t="s">
        <v>82</v>
      </c>
      <c r="H40" s="314" t="s">
        <v>85</v>
      </c>
      <c r="I40" s="327">
        <v>1.39</v>
      </c>
      <c r="J40" s="327">
        <v>1.22</v>
      </c>
      <c r="K40" s="329" t="s">
        <v>84</v>
      </c>
      <c r="L40" s="341"/>
      <c r="M40" s="341"/>
    </row>
    <row r="41" customHeight="1" spans="1:13">
      <c r="A41" s="316" t="s">
        <v>19</v>
      </c>
      <c r="B41" s="311">
        <v>268483</v>
      </c>
      <c r="C41" s="312" t="s">
        <v>113</v>
      </c>
      <c r="D41" s="311" t="s">
        <v>114</v>
      </c>
      <c r="E41" s="311" t="s">
        <v>47</v>
      </c>
      <c r="F41" s="313">
        <v>455</v>
      </c>
      <c r="G41" s="312" t="s">
        <v>82</v>
      </c>
      <c r="H41" s="314" t="s">
        <v>85</v>
      </c>
      <c r="I41" s="327">
        <v>1.39</v>
      </c>
      <c r="J41" s="327">
        <v>1.22</v>
      </c>
      <c r="K41" s="329" t="s">
        <v>84</v>
      </c>
      <c r="L41" s="341"/>
      <c r="M41" s="341"/>
    </row>
    <row r="42" s="309" customFormat="1" customHeight="1" spans="1:13">
      <c r="A42" s="310" t="s">
        <v>13</v>
      </c>
      <c r="B42" s="311">
        <v>269033</v>
      </c>
      <c r="C42" s="312" t="s">
        <v>115</v>
      </c>
      <c r="D42" s="311" t="s">
        <v>116</v>
      </c>
      <c r="E42" s="311" t="s">
        <v>47</v>
      </c>
      <c r="F42" s="313">
        <v>540</v>
      </c>
      <c r="G42" s="312" t="s">
        <v>82</v>
      </c>
      <c r="H42" s="314" t="s">
        <v>90</v>
      </c>
      <c r="I42" s="327">
        <v>1.2</v>
      </c>
      <c r="J42" s="327">
        <v>0.99</v>
      </c>
      <c r="K42" s="329" t="s">
        <v>84</v>
      </c>
      <c r="L42" s="341"/>
      <c r="M42" s="341"/>
    </row>
    <row r="43" s="309" customFormat="1" customHeight="1" spans="1:13">
      <c r="A43" s="310" t="s">
        <v>13</v>
      </c>
      <c r="B43" s="311">
        <v>269042</v>
      </c>
      <c r="C43" s="312" t="s">
        <v>115</v>
      </c>
      <c r="D43" s="311" t="s">
        <v>116</v>
      </c>
      <c r="E43" s="311" t="s">
        <v>47</v>
      </c>
      <c r="F43" s="313">
        <v>384</v>
      </c>
      <c r="G43" s="312" t="s">
        <v>82</v>
      </c>
      <c r="H43" s="314" t="s">
        <v>85</v>
      </c>
      <c r="I43" s="327">
        <v>1.2</v>
      </c>
      <c r="J43" s="327">
        <v>0.99</v>
      </c>
      <c r="K43" s="329" t="s">
        <v>84</v>
      </c>
      <c r="L43" s="341"/>
      <c r="M43" s="341"/>
    </row>
    <row r="44" s="309" customFormat="1" customHeight="1" spans="1:13">
      <c r="A44" s="316" t="s">
        <v>19</v>
      </c>
      <c r="B44" s="311">
        <v>269051</v>
      </c>
      <c r="C44" s="312" t="s">
        <v>115</v>
      </c>
      <c r="D44" s="311" t="s">
        <v>116</v>
      </c>
      <c r="E44" s="311" t="s">
        <v>47</v>
      </c>
      <c r="F44" s="313">
        <v>729</v>
      </c>
      <c r="G44" s="312" t="s">
        <v>82</v>
      </c>
      <c r="H44" s="314" t="s">
        <v>85</v>
      </c>
      <c r="I44" s="327">
        <v>1.2</v>
      </c>
      <c r="J44" s="327">
        <v>0.99</v>
      </c>
      <c r="K44" s="329" t="s">
        <v>84</v>
      </c>
      <c r="L44" s="341"/>
      <c r="M44" s="341"/>
    </row>
    <row r="45" s="309" customFormat="1" customHeight="1" spans="1:13">
      <c r="A45" s="338"/>
      <c r="B45" s="311"/>
      <c r="C45" s="312"/>
      <c r="D45" s="311"/>
      <c r="E45" s="311"/>
      <c r="F45" s="313">
        <f>SUM(F39:F44)</f>
        <v>3704</v>
      </c>
      <c r="G45" s="312"/>
      <c r="H45" s="314"/>
      <c r="I45" s="327"/>
      <c r="J45" s="327"/>
      <c r="K45" s="329"/>
      <c r="L45" s="341"/>
      <c r="M45" s="341"/>
    </row>
    <row r="46" s="309" customFormat="1" customHeight="1" spans="1:13">
      <c r="A46" s="310" t="s">
        <v>13</v>
      </c>
      <c r="B46" s="311">
        <v>268566</v>
      </c>
      <c r="C46" s="312" t="s">
        <v>117</v>
      </c>
      <c r="D46" s="311" t="s">
        <v>118</v>
      </c>
      <c r="E46" s="311" t="s">
        <v>119</v>
      </c>
      <c r="F46" s="313">
        <v>980</v>
      </c>
      <c r="G46" s="312" t="s">
        <v>82</v>
      </c>
      <c r="H46" s="314" t="s">
        <v>83</v>
      </c>
      <c r="I46" s="327">
        <v>1.3</v>
      </c>
      <c r="J46" s="327">
        <v>1.13</v>
      </c>
      <c r="K46" s="329" t="s">
        <v>84</v>
      </c>
      <c r="L46" s="341"/>
      <c r="M46" s="341"/>
    </row>
    <row r="47" s="309" customFormat="1" customHeight="1" spans="1:13">
      <c r="A47" s="310" t="s">
        <v>13</v>
      </c>
      <c r="B47" s="311">
        <v>268575</v>
      </c>
      <c r="C47" s="312" t="s">
        <v>117</v>
      </c>
      <c r="D47" s="311" t="s">
        <v>118</v>
      </c>
      <c r="E47" s="311" t="s">
        <v>119</v>
      </c>
      <c r="F47" s="313">
        <v>1026</v>
      </c>
      <c r="G47" s="312" t="s">
        <v>82</v>
      </c>
      <c r="H47" s="314" t="s">
        <v>85</v>
      </c>
      <c r="I47" s="327">
        <v>1.3</v>
      </c>
      <c r="J47" s="327">
        <v>1.13</v>
      </c>
      <c r="K47" s="329" t="s">
        <v>84</v>
      </c>
      <c r="L47" s="341"/>
      <c r="M47" s="341"/>
    </row>
    <row r="48" s="309" customFormat="1" customHeight="1" spans="1:14">
      <c r="A48" s="316" t="s">
        <v>19</v>
      </c>
      <c r="B48" s="311">
        <v>268584</v>
      </c>
      <c r="C48" s="312" t="s">
        <v>117</v>
      </c>
      <c r="D48" s="311" t="s">
        <v>118</v>
      </c>
      <c r="E48" s="311" t="s">
        <v>119</v>
      </c>
      <c r="F48" s="313">
        <v>461</v>
      </c>
      <c r="G48" s="312" t="s">
        <v>82</v>
      </c>
      <c r="H48" s="314" t="s">
        <v>85</v>
      </c>
      <c r="I48" s="327">
        <v>1.3</v>
      </c>
      <c r="J48" s="327">
        <v>1.13</v>
      </c>
      <c r="K48" s="329" t="s">
        <v>84</v>
      </c>
      <c r="L48" s="341"/>
      <c r="M48" s="341"/>
      <c r="N48" s="309" t="s">
        <v>120</v>
      </c>
    </row>
    <row r="49" s="301" customFormat="1" customHeight="1" spans="1:14">
      <c r="A49" s="310" t="s">
        <v>13</v>
      </c>
      <c r="B49" s="339" t="s">
        <v>121</v>
      </c>
      <c r="C49" s="319">
        <v>9906</v>
      </c>
      <c r="D49" s="319" t="s">
        <v>122</v>
      </c>
      <c r="E49" s="340" t="s">
        <v>119</v>
      </c>
      <c r="F49" s="320">
        <v>441</v>
      </c>
      <c r="G49" s="319" t="s">
        <v>82</v>
      </c>
      <c r="H49" s="318" t="s">
        <v>83</v>
      </c>
      <c r="I49" s="335">
        <v>1.38</v>
      </c>
      <c r="J49" s="331">
        <v>1.21</v>
      </c>
      <c r="K49" s="333" t="s">
        <v>84</v>
      </c>
      <c r="L49" s="334"/>
      <c r="M49" s="334"/>
      <c r="N49" s="301" t="s">
        <v>123</v>
      </c>
    </row>
    <row r="50" s="301" customFormat="1" customHeight="1" spans="1:14">
      <c r="A50" s="310" t="s">
        <v>13</v>
      </c>
      <c r="B50" s="339" t="s">
        <v>124</v>
      </c>
      <c r="C50" s="319">
        <v>9906</v>
      </c>
      <c r="D50" s="319" t="s">
        <v>122</v>
      </c>
      <c r="E50" s="340" t="s">
        <v>119</v>
      </c>
      <c r="F50" s="320">
        <v>623</v>
      </c>
      <c r="G50" s="319" t="s">
        <v>82</v>
      </c>
      <c r="H50" s="318" t="s">
        <v>85</v>
      </c>
      <c r="I50" s="331">
        <v>1.38</v>
      </c>
      <c r="J50" s="331">
        <v>1.21</v>
      </c>
      <c r="K50" s="333" t="s">
        <v>84</v>
      </c>
      <c r="L50" s="334"/>
      <c r="M50" s="334"/>
      <c r="N50" s="301" t="s">
        <v>125</v>
      </c>
    </row>
    <row r="51" s="301" customFormat="1" customHeight="1" spans="1:14">
      <c r="A51" s="316" t="s">
        <v>19</v>
      </c>
      <c r="B51" s="339" t="s">
        <v>126</v>
      </c>
      <c r="C51" s="319">
        <v>9906</v>
      </c>
      <c r="D51" s="319" t="s">
        <v>122</v>
      </c>
      <c r="E51" s="340" t="s">
        <v>119</v>
      </c>
      <c r="F51" s="320">
        <v>416</v>
      </c>
      <c r="G51" s="319" t="s">
        <v>82</v>
      </c>
      <c r="H51" s="318" t="s">
        <v>85</v>
      </c>
      <c r="I51" s="331">
        <v>1.38</v>
      </c>
      <c r="J51" s="331">
        <v>1.21</v>
      </c>
      <c r="K51" s="333" t="s">
        <v>84</v>
      </c>
      <c r="L51" s="334"/>
      <c r="M51" s="334"/>
      <c r="N51" s="301" t="s">
        <v>127</v>
      </c>
    </row>
    <row r="52" customHeight="1" spans="6:6">
      <c r="F52" s="303">
        <f>SUM(F46:F51)</f>
        <v>3947</v>
      </c>
    </row>
    <row r="54" customHeight="1" spans="5:6">
      <c r="E54" s="302" t="s">
        <v>41</v>
      </c>
      <c r="F54" s="303">
        <f>F14+F21+F28+F38+F45+F52</f>
        <v>44695</v>
      </c>
    </row>
    <row r="55" customHeight="1" spans="10:11">
      <c r="J55" s="345" t="s">
        <v>42</v>
      </c>
      <c r="K55" s="307" t="s">
        <v>69</v>
      </c>
    </row>
  </sheetData>
  <hyperlinks>
    <hyperlink ref="A13" r:id="rId2" display="HOTLINE-S@H"/>
    <hyperlink ref="A4" r:id="rId2" display="HOTLINE-S@H"/>
    <hyperlink ref="A7" r:id="rId2" display="HOTLINE-S@H"/>
    <hyperlink ref="A10" r:id="rId2" display="HOTLINE-S@H"/>
    <hyperlink ref="A17" r:id="rId2" display="HOTLINE-S@H"/>
    <hyperlink ref="A20" r:id="rId2" display="HOTLINE-S@H"/>
    <hyperlink ref="A24" r:id="rId2" display="HOTLINE-S@H"/>
    <hyperlink ref="A27" r:id="rId2" display="HOTLINE-S@H"/>
    <hyperlink ref="A31" r:id="rId2" display="HOTLINE-S@H"/>
    <hyperlink ref="A34" r:id="rId2" display="HOTLINE-S@H"/>
    <hyperlink ref="A37" r:id="rId2" display="HOTLINE-S@H"/>
    <hyperlink ref="A41" r:id="rId2" display="HOTLINE-S@H"/>
    <hyperlink ref="A44" r:id="rId2" display="HOTLINE-S@H"/>
    <hyperlink ref="A48" r:id="rId2" display="HOTLINE-S@H"/>
    <hyperlink ref="A51" r:id="rId2" display="HOTLINE-S@H"/>
  </hyperlinks>
  <printOptions horizontalCentered="1"/>
  <pageMargins left="0.707638888888889" right="0.707638888888889" top="0.786805555555556" bottom="0" header="0.313888888888889" footer="0.313888888888889"/>
  <pageSetup paperSize="9" scale="50" orientation="landscape" horizontalDpi="2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zoomScale="75" zoomScaleNormal="75" workbookViewId="0">
      <selection activeCell="G18" sqref="G18"/>
    </sheetView>
  </sheetViews>
  <sheetFormatPr defaultColWidth="9" defaultRowHeight="16.5" customHeight="1"/>
  <cols>
    <col min="1" max="1" width="18.8583333333333" style="302" customWidth="1"/>
    <col min="2" max="2" width="10.8583333333333" style="302" customWidth="1"/>
    <col min="3" max="3" width="9.56666666666667" style="302" customWidth="1"/>
    <col min="4" max="4" width="38.5666666666667" style="302" customWidth="1"/>
    <col min="5" max="5" width="25.425" style="302" customWidth="1"/>
    <col min="6" max="6" width="10.425" style="303" customWidth="1"/>
    <col min="7" max="7" width="29.8583333333333" style="304" customWidth="1"/>
    <col min="8" max="8" width="16.5666666666667" style="302" customWidth="1"/>
    <col min="9" max="9" width="13.5666666666667" style="305" customWidth="1"/>
    <col min="10" max="11" width="13.5666666666667" style="306" customWidth="1"/>
    <col min="12" max="12" width="13.5666666666667" style="307" customWidth="1"/>
    <col min="13" max="14" width="12.5666666666667" style="308" customWidth="1"/>
    <col min="15" max="16384" width="9" style="309"/>
  </cols>
  <sheetData>
    <row r="1" s="243" customFormat="1" customHeight="1" spans="1:14">
      <c r="A1" s="245" t="s">
        <v>0</v>
      </c>
      <c r="B1" s="246" t="s">
        <v>1</v>
      </c>
      <c r="C1" s="246" t="s">
        <v>2</v>
      </c>
      <c r="D1" s="245" t="s">
        <v>3</v>
      </c>
      <c r="E1" s="245" t="s">
        <v>77</v>
      </c>
      <c r="F1" s="247" t="s">
        <v>5</v>
      </c>
      <c r="G1" s="246" t="s">
        <v>6</v>
      </c>
      <c r="H1" s="245" t="s">
        <v>7</v>
      </c>
      <c r="I1" s="263" t="s">
        <v>78</v>
      </c>
      <c r="J1" s="326" t="s">
        <v>9</v>
      </c>
      <c r="K1" s="326" t="s">
        <v>45</v>
      </c>
      <c r="L1" s="264" t="s">
        <v>10</v>
      </c>
      <c r="M1" s="265" t="s">
        <v>11</v>
      </c>
      <c r="N1" s="265" t="s">
        <v>12</v>
      </c>
    </row>
    <row r="2" customHeight="1" spans="1:14">
      <c r="A2" s="310" t="s">
        <v>13</v>
      </c>
      <c r="B2" s="311">
        <v>269327</v>
      </c>
      <c r="C2" s="312" t="s">
        <v>128</v>
      </c>
      <c r="D2" s="311" t="s">
        <v>129</v>
      </c>
      <c r="E2" s="311" t="s">
        <v>51</v>
      </c>
      <c r="F2" s="313">
        <v>396</v>
      </c>
      <c r="G2" s="312" t="s">
        <v>130</v>
      </c>
      <c r="H2" s="314" t="s">
        <v>90</v>
      </c>
      <c r="I2" s="327">
        <v>2.03</v>
      </c>
      <c r="J2" s="328">
        <v>1.5</v>
      </c>
      <c r="K2" s="328"/>
      <c r="L2" s="329" t="s">
        <v>84</v>
      </c>
      <c r="M2" s="330"/>
      <c r="N2" s="330"/>
    </row>
    <row r="3" customHeight="1" spans="1:14">
      <c r="A3" s="310" t="s">
        <v>13</v>
      </c>
      <c r="B3" s="311">
        <v>269336</v>
      </c>
      <c r="C3" s="312" t="s">
        <v>128</v>
      </c>
      <c r="D3" s="311" t="s">
        <v>129</v>
      </c>
      <c r="E3" s="311" t="s">
        <v>51</v>
      </c>
      <c r="F3" s="315">
        <v>216</v>
      </c>
      <c r="G3" s="312" t="s">
        <v>130</v>
      </c>
      <c r="H3" s="314" t="s">
        <v>85</v>
      </c>
      <c r="I3" s="327">
        <v>2.03</v>
      </c>
      <c r="J3" s="328">
        <v>1.5</v>
      </c>
      <c r="K3" s="328"/>
      <c r="L3" s="329" t="s">
        <v>84</v>
      </c>
      <c r="M3" s="330"/>
      <c r="N3" s="330"/>
    </row>
    <row r="4" customHeight="1" spans="1:14">
      <c r="A4" s="316" t="s">
        <v>19</v>
      </c>
      <c r="B4" s="311" t="s">
        <v>131</v>
      </c>
      <c r="C4" s="312" t="s">
        <v>128</v>
      </c>
      <c r="D4" s="311" t="s">
        <v>129</v>
      </c>
      <c r="E4" s="311" t="s">
        <v>51</v>
      </c>
      <c r="F4" s="315">
        <v>135</v>
      </c>
      <c r="G4" s="312" t="s">
        <v>130</v>
      </c>
      <c r="H4" s="314" t="s">
        <v>85</v>
      </c>
      <c r="I4" s="327">
        <v>2.03</v>
      </c>
      <c r="J4" s="328">
        <v>1.5</v>
      </c>
      <c r="K4" s="328"/>
      <c r="L4" s="329" t="s">
        <v>84</v>
      </c>
      <c r="M4" s="330"/>
      <c r="N4" s="330"/>
    </row>
    <row r="5" s="195" customFormat="1" customHeight="1" spans="1:14">
      <c r="A5" s="316"/>
      <c r="B5" s="311"/>
      <c r="C5" s="312"/>
      <c r="D5" s="311"/>
      <c r="E5" s="311"/>
      <c r="F5" s="315">
        <f>SUM(F2:F4)</f>
        <v>747</v>
      </c>
      <c r="G5" s="312"/>
      <c r="H5" s="314"/>
      <c r="I5" s="327"/>
      <c r="J5" s="328"/>
      <c r="K5" s="328"/>
      <c r="L5" s="329"/>
      <c r="M5" s="330"/>
      <c r="N5" s="330"/>
    </row>
    <row r="6" s="301" customFormat="1" customHeight="1" spans="1:14">
      <c r="A6" s="310" t="s">
        <v>13</v>
      </c>
      <c r="B6" s="317" t="s">
        <v>132</v>
      </c>
      <c r="C6" s="318">
        <v>9907</v>
      </c>
      <c r="D6" s="319" t="s">
        <v>133</v>
      </c>
      <c r="E6" s="318" t="s">
        <v>134</v>
      </c>
      <c r="F6" s="320">
        <v>1332</v>
      </c>
      <c r="G6" s="321" t="s">
        <v>130</v>
      </c>
      <c r="H6" s="318" t="s">
        <v>90</v>
      </c>
      <c r="I6" s="331">
        <v>1.93</v>
      </c>
      <c r="J6" s="332">
        <v>1.43</v>
      </c>
      <c r="K6" s="332"/>
      <c r="L6" s="333" t="s">
        <v>84</v>
      </c>
      <c r="M6" s="334"/>
      <c r="N6" s="334"/>
    </row>
    <row r="7" s="301" customFormat="1" customHeight="1" spans="1:14">
      <c r="A7" s="310" t="s">
        <v>13</v>
      </c>
      <c r="B7" s="317" t="s">
        <v>135</v>
      </c>
      <c r="C7" s="318">
        <v>9907</v>
      </c>
      <c r="D7" s="319" t="s">
        <v>133</v>
      </c>
      <c r="E7" s="318" t="s">
        <v>134</v>
      </c>
      <c r="F7" s="320">
        <v>739</v>
      </c>
      <c r="G7" s="319" t="s">
        <v>130</v>
      </c>
      <c r="H7" s="318" t="s">
        <v>85</v>
      </c>
      <c r="I7" s="331">
        <v>1.93</v>
      </c>
      <c r="J7" s="332">
        <v>1.43</v>
      </c>
      <c r="K7" s="332"/>
      <c r="L7" s="333" t="s">
        <v>84</v>
      </c>
      <c r="M7" s="334"/>
      <c r="N7" s="334"/>
    </row>
    <row r="8" s="301" customFormat="1" customHeight="1" spans="1:14">
      <c r="A8" s="316" t="s">
        <v>19</v>
      </c>
      <c r="B8" s="317" t="s">
        <v>136</v>
      </c>
      <c r="C8" s="319">
        <v>9907</v>
      </c>
      <c r="D8" s="319" t="s">
        <v>133</v>
      </c>
      <c r="E8" s="318" t="s">
        <v>134</v>
      </c>
      <c r="F8" s="320">
        <v>171</v>
      </c>
      <c r="G8" s="321" t="s">
        <v>130</v>
      </c>
      <c r="H8" s="318" t="s">
        <v>85</v>
      </c>
      <c r="I8" s="335">
        <v>1.93</v>
      </c>
      <c r="J8" s="332">
        <v>1.43</v>
      </c>
      <c r="K8" s="332"/>
      <c r="L8" s="333" t="s">
        <v>84</v>
      </c>
      <c r="M8" s="334"/>
      <c r="N8" s="334"/>
    </row>
    <row r="9" s="301" customFormat="1" customHeight="1" spans="1:14">
      <c r="A9" s="316"/>
      <c r="B9" s="317"/>
      <c r="C9" s="318"/>
      <c r="D9" s="319"/>
      <c r="E9" s="318"/>
      <c r="F9" s="320">
        <f>SUM(F6:F8)</f>
        <v>2242</v>
      </c>
      <c r="G9" s="321"/>
      <c r="H9" s="318"/>
      <c r="I9" s="331"/>
      <c r="J9" s="332"/>
      <c r="K9" s="332"/>
      <c r="L9" s="333"/>
      <c r="M9" s="334"/>
      <c r="N9" s="334"/>
    </row>
    <row r="10" s="301" customFormat="1" customHeight="1" spans="1:14">
      <c r="A10" s="310" t="s">
        <v>13</v>
      </c>
      <c r="B10" s="317" t="s">
        <v>137</v>
      </c>
      <c r="C10" s="318">
        <v>9908</v>
      </c>
      <c r="D10" s="319" t="s">
        <v>138</v>
      </c>
      <c r="E10" s="318" t="s">
        <v>139</v>
      </c>
      <c r="F10" s="319">
        <v>900</v>
      </c>
      <c r="G10" s="319" t="s">
        <v>130</v>
      </c>
      <c r="H10" s="318" t="s">
        <v>90</v>
      </c>
      <c r="I10" s="335">
        <v>1.98</v>
      </c>
      <c r="J10" s="332">
        <v>1.46</v>
      </c>
      <c r="K10" s="332"/>
      <c r="L10" s="333" t="s">
        <v>84</v>
      </c>
      <c r="M10" s="334"/>
      <c r="N10" s="334"/>
    </row>
    <row r="11" s="301" customFormat="1" customHeight="1" spans="1:14">
      <c r="A11" s="310" t="s">
        <v>13</v>
      </c>
      <c r="B11" s="317" t="s">
        <v>140</v>
      </c>
      <c r="C11" s="319">
        <v>9908</v>
      </c>
      <c r="D11" s="319" t="s">
        <v>138</v>
      </c>
      <c r="E11" s="318" t="s">
        <v>139</v>
      </c>
      <c r="F11" s="320">
        <v>498</v>
      </c>
      <c r="G11" s="318" t="s">
        <v>130</v>
      </c>
      <c r="H11" s="318" t="s">
        <v>85</v>
      </c>
      <c r="I11" s="335">
        <v>1.98</v>
      </c>
      <c r="J11" s="332">
        <v>1.46</v>
      </c>
      <c r="K11" s="332"/>
      <c r="L11" s="333" t="s">
        <v>84</v>
      </c>
      <c r="M11" s="334"/>
      <c r="N11" s="334"/>
    </row>
    <row r="12" s="301" customFormat="1" customHeight="1" spans="1:14">
      <c r="A12" s="316" t="s">
        <v>19</v>
      </c>
      <c r="B12" s="317" t="s">
        <v>141</v>
      </c>
      <c r="C12" s="319">
        <v>9908</v>
      </c>
      <c r="D12" s="319" t="s">
        <v>138</v>
      </c>
      <c r="E12" s="318" t="s">
        <v>139</v>
      </c>
      <c r="F12" s="320">
        <v>117</v>
      </c>
      <c r="G12" s="321" t="s">
        <v>130</v>
      </c>
      <c r="H12" s="318" t="s">
        <v>85</v>
      </c>
      <c r="I12" s="331">
        <v>1.98</v>
      </c>
      <c r="J12" s="332">
        <v>1.46</v>
      </c>
      <c r="K12" s="332"/>
      <c r="L12" s="333" t="s">
        <v>84</v>
      </c>
      <c r="M12" s="334"/>
      <c r="N12" s="334"/>
    </row>
    <row r="13" s="301" customFormat="1" customHeight="1" spans="1:14">
      <c r="A13" s="316"/>
      <c r="B13" s="317"/>
      <c r="C13" s="318"/>
      <c r="D13" s="319"/>
      <c r="E13" s="318"/>
      <c r="F13" s="320">
        <f>SUM(F10:F12)</f>
        <v>1515</v>
      </c>
      <c r="G13" s="321"/>
      <c r="H13" s="318"/>
      <c r="I13" s="331"/>
      <c r="J13" s="332"/>
      <c r="K13" s="332"/>
      <c r="L13" s="333"/>
      <c r="M13" s="334"/>
      <c r="N13" s="334"/>
    </row>
    <row r="14" s="301" customFormat="1" customHeight="1" spans="1:14">
      <c r="A14" s="310" t="s">
        <v>13</v>
      </c>
      <c r="B14" s="317" t="s">
        <v>142</v>
      </c>
      <c r="C14" s="318">
        <v>9909</v>
      </c>
      <c r="D14" s="319" t="s">
        <v>143</v>
      </c>
      <c r="E14" s="318" t="s">
        <v>110</v>
      </c>
      <c r="F14" s="320">
        <v>828</v>
      </c>
      <c r="G14" s="319" t="s">
        <v>130</v>
      </c>
      <c r="H14" s="318" t="s">
        <v>90</v>
      </c>
      <c r="I14" s="335">
        <v>1.98</v>
      </c>
      <c r="J14" s="332">
        <v>1.46</v>
      </c>
      <c r="K14" s="332"/>
      <c r="L14" s="333" t="s">
        <v>84</v>
      </c>
      <c r="M14" s="334"/>
      <c r="N14" s="334"/>
    </row>
    <row r="15" s="301" customFormat="1" customHeight="1" spans="1:14">
      <c r="A15" s="310" t="s">
        <v>13</v>
      </c>
      <c r="B15" s="317" t="s">
        <v>144</v>
      </c>
      <c r="C15" s="319">
        <v>9909</v>
      </c>
      <c r="D15" s="319" t="s">
        <v>143</v>
      </c>
      <c r="E15" s="318" t="s">
        <v>110</v>
      </c>
      <c r="F15" s="320">
        <v>420</v>
      </c>
      <c r="G15" s="319" t="s">
        <v>130</v>
      </c>
      <c r="H15" s="318" t="s">
        <v>85</v>
      </c>
      <c r="I15" s="335">
        <v>1.98</v>
      </c>
      <c r="J15" s="332">
        <v>1.46</v>
      </c>
      <c r="K15" s="332"/>
      <c r="L15" s="333" t="s">
        <v>84</v>
      </c>
      <c r="M15" s="334"/>
      <c r="N15" s="334"/>
    </row>
    <row r="16" s="301" customFormat="1" customHeight="1" spans="1:14">
      <c r="A16" s="316" t="s">
        <v>19</v>
      </c>
      <c r="B16" s="317" t="s">
        <v>145</v>
      </c>
      <c r="C16" s="318">
        <v>9909</v>
      </c>
      <c r="D16" s="319" t="s">
        <v>143</v>
      </c>
      <c r="E16" s="318" t="s">
        <v>110</v>
      </c>
      <c r="F16" s="320">
        <v>104</v>
      </c>
      <c r="G16" s="319" t="s">
        <v>130</v>
      </c>
      <c r="H16" s="318" t="s">
        <v>85</v>
      </c>
      <c r="I16" s="335">
        <v>1.98</v>
      </c>
      <c r="J16" s="332">
        <v>1.46</v>
      </c>
      <c r="K16" s="332"/>
      <c r="L16" s="333" t="s">
        <v>84</v>
      </c>
      <c r="M16" s="334"/>
      <c r="N16" s="334"/>
    </row>
    <row r="17" customHeight="1" spans="1:6">
      <c r="A17" s="322"/>
      <c r="B17" s="323"/>
      <c r="D17" s="324"/>
      <c r="F17" s="303">
        <f>SUM(F14:F16)</f>
        <v>1352</v>
      </c>
    </row>
    <row r="19" customHeight="1" spans="5:12">
      <c r="E19" s="325" t="s">
        <v>41</v>
      </c>
      <c r="F19" s="303">
        <f>F5+F9+F13+F17</f>
        <v>5856</v>
      </c>
      <c r="K19" s="336" t="s">
        <v>42</v>
      </c>
      <c r="L19" s="307" t="s">
        <v>69</v>
      </c>
    </row>
  </sheetData>
  <hyperlinks>
    <hyperlink ref="A8" r:id="rId1" display="HOTLINE-S@H"/>
    <hyperlink ref="A12" r:id="rId1" display="HOTLINE-S@H"/>
    <hyperlink ref="A16" r:id="rId1" display="HOTLINE-S@H"/>
    <hyperlink ref="A4" r:id="rId1" display="HOTLINE-S@H"/>
  </hyperlinks>
  <printOptions horizontalCentered="1"/>
  <pageMargins left="0.707638888888889" right="0.707638888888889" top="0.786805555555556" bottom="0" header="0.313888888888889" footer="0.313888888888889"/>
  <pageSetup paperSize="9" scale="55" orientation="landscape" horizontalDpi="2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5"/>
  <sheetViews>
    <sheetView zoomScale="60" zoomScaleNormal="60" workbookViewId="0">
      <selection activeCell="I1" sqref="I1"/>
    </sheetView>
  </sheetViews>
  <sheetFormatPr defaultColWidth="9" defaultRowHeight="15.75"/>
  <cols>
    <col min="1" max="1" width="18.7083333333333" style="195" customWidth="1"/>
    <col min="2" max="3" width="15.2833333333333" style="195" customWidth="1"/>
    <col min="4" max="4" width="9" style="195"/>
    <col min="5" max="5" width="16.425" style="195" customWidth="1"/>
    <col min="6" max="7" width="9" style="195"/>
    <col min="8" max="8" width="21" style="195" customWidth="1"/>
    <col min="9" max="9" width="12.5666666666667" style="275" customWidth="1"/>
    <col min="10" max="10" width="10.1416666666667" style="276" customWidth="1"/>
    <col min="11" max="11" width="12.7083333333333" style="195" customWidth="1"/>
    <col min="12" max="13" width="10.8583333333333" style="277" customWidth="1"/>
    <col min="14" max="16" width="15.5666666666667" style="195" customWidth="1"/>
    <col min="17" max="16384" width="9" style="195"/>
  </cols>
  <sheetData>
    <row r="1" s="194" customFormat="1" ht="31.5" customHeight="1" spans="1:16">
      <c r="A1" s="196" t="s">
        <v>0</v>
      </c>
      <c r="B1" s="197" t="s">
        <v>146</v>
      </c>
      <c r="C1" s="197" t="s">
        <v>1</v>
      </c>
      <c r="D1" s="196" t="s">
        <v>2</v>
      </c>
      <c r="E1" s="196" t="s">
        <v>3</v>
      </c>
      <c r="F1" s="196" t="s">
        <v>6</v>
      </c>
      <c r="G1" s="196" t="s">
        <v>54</v>
      </c>
      <c r="H1" s="142" t="s">
        <v>55</v>
      </c>
      <c r="I1" s="142" t="s">
        <v>56</v>
      </c>
      <c r="J1" s="204" t="s">
        <v>57</v>
      </c>
      <c r="K1" s="196" t="s">
        <v>7</v>
      </c>
      <c r="L1" s="205" t="s">
        <v>8</v>
      </c>
      <c r="M1" s="205" t="s">
        <v>9</v>
      </c>
      <c r="N1" s="206" t="s">
        <v>10</v>
      </c>
      <c r="O1" s="207" t="s">
        <v>11</v>
      </c>
      <c r="P1" s="207" t="s">
        <v>12</v>
      </c>
    </row>
    <row r="2" s="274" customFormat="1" spans="1:16">
      <c r="A2" s="278" t="s">
        <v>13</v>
      </c>
      <c r="B2" s="200">
        <v>2013</v>
      </c>
      <c r="C2" s="200">
        <v>261618</v>
      </c>
      <c r="D2" s="200">
        <v>1603</v>
      </c>
      <c r="E2" s="200" t="s">
        <v>59</v>
      </c>
      <c r="F2" s="199" t="s">
        <v>16</v>
      </c>
      <c r="G2" s="200" t="s">
        <v>60</v>
      </c>
      <c r="H2" s="201" t="s">
        <v>61</v>
      </c>
      <c r="I2" s="285">
        <v>1722</v>
      </c>
      <c r="J2" s="200">
        <v>2860</v>
      </c>
      <c r="K2" s="209" t="s">
        <v>147</v>
      </c>
      <c r="L2" s="210">
        <v>1.39</v>
      </c>
      <c r="M2" s="211">
        <v>1.22</v>
      </c>
      <c r="N2" s="212">
        <v>43535</v>
      </c>
      <c r="O2" s="200"/>
      <c r="P2" s="200"/>
    </row>
    <row r="3" s="274" customFormat="1" spans="1:16">
      <c r="A3" s="278"/>
      <c r="B3" s="200"/>
      <c r="C3" s="200"/>
      <c r="D3" s="200"/>
      <c r="E3" s="200"/>
      <c r="F3" s="199"/>
      <c r="G3" s="200"/>
      <c r="H3" s="201" t="s">
        <v>63</v>
      </c>
      <c r="I3" s="285">
        <v>420</v>
      </c>
      <c r="J3" s="200"/>
      <c r="K3" s="209"/>
      <c r="L3" s="210"/>
      <c r="M3" s="213"/>
      <c r="N3" s="200"/>
      <c r="O3" s="200"/>
      <c r="P3" s="200"/>
    </row>
    <row r="4" s="274" customFormat="1" ht="15" customHeight="1" spans="1:16">
      <c r="A4" s="278"/>
      <c r="B4" s="200"/>
      <c r="C4" s="200"/>
      <c r="D4" s="200"/>
      <c r="E4" s="200"/>
      <c r="F4" s="199"/>
      <c r="G4" s="200"/>
      <c r="H4" s="201" t="s">
        <v>65</v>
      </c>
      <c r="I4" s="285">
        <v>718</v>
      </c>
      <c r="J4" s="200"/>
      <c r="K4" s="209"/>
      <c r="L4" s="210"/>
      <c r="M4" s="214"/>
      <c r="N4" s="200"/>
      <c r="O4" s="200"/>
      <c r="P4" s="200"/>
    </row>
    <row r="5" s="274" customFormat="1" spans="1:16">
      <c r="A5" s="279" t="s">
        <v>19</v>
      </c>
      <c r="B5" s="200">
        <v>2014</v>
      </c>
      <c r="C5" s="200">
        <v>254751</v>
      </c>
      <c r="D5" s="200">
        <v>1603</v>
      </c>
      <c r="E5" s="200" t="s">
        <v>59</v>
      </c>
      <c r="F5" s="199" t="s">
        <v>16</v>
      </c>
      <c r="G5" s="200" t="s">
        <v>60</v>
      </c>
      <c r="H5" s="201" t="s">
        <v>61</v>
      </c>
      <c r="I5" s="285">
        <v>685</v>
      </c>
      <c r="J5" s="200">
        <f>I5+I6+I7</f>
        <v>880</v>
      </c>
      <c r="K5" s="209" t="s">
        <v>147</v>
      </c>
      <c r="L5" s="210">
        <v>1.39</v>
      </c>
      <c r="M5" s="211">
        <v>1.22</v>
      </c>
      <c r="N5" s="212">
        <v>43535</v>
      </c>
      <c r="O5" s="200"/>
      <c r="P5" s="200"/>
    </row>
    <row r="6" s="274" customFormat="1" spans="1:16">
      <c r="A6" s="278"/>
      <c r="B6" s="200"/>
      <c r="C6" s="200"/>
      <c r="D6" s="200"/>
      <c r="E6" s="200"/>
      <c r="F6" s="199"/>
      <c r="G6" s="200"/>
      <c r="H6" s="201" t="s">
        <v>63</v>
      </c>
      <c r="I6" s="285">
        <v>91</v>
      </c>
      <c r="J6" s="200"/>
      <c r="K6" s="209"/>
      <c r="L6" s="210"/>
      <c r="M6" s="213"/>
      <c r="N6" s="200"/>
      <c r="O6" s="200"/>
      <c r="P6" s="200"/>
    </row>
    <row r="7" s="274" customFormat="1" spans="1:16">
      <c r="A7" s="278"/>
      <c r="B7" s="200"/>
      <c r="C7" s="200"/>
      <c r="D7" s="200"/>
      <c r="E7" s="200"/>
      <c r="F7" s="199"/>
      <c r="G7" s="200"/>
      <c r="H7" s="201" t="s">
        <v>65</v>
      </c>
      <c r="I7" s="285">
        <v>104</v>
      </c>
      <c r="J7" s="200"/>
      <c r="K7" s="209"/>
      <c r="L7" s="210"/>
      <c r="M7" s="214"/>
      <c r="N7" s="200"/>
      <c r="O7" s="200"/>
      <c r="P7" s="200"/>
    </row>
    <row r="8" s="274" customFormat="1" spans="1:16">
      <c r="A8" s="279" t="s">
        <v>19</v>
      </c>
      <c r="B8" s="200">
        <v>2015</v>
      </c>
      <c r="C8" s="200">
        <v>261672</v>
      </c>
      <c r="D8" s="200">
        <v>1603</v>
      </c>
      <c r="E8" s="200" t="s">
        <v>59</v>
      </c>
      <c r="F8" s="199" t="s">
        <v>16</v>
      </c>
      <c r="G8" s="200" t="s">
        <v>60</v>
      </c>
      <c r="H8" s="201" t="s">
        <v>61</v>
      </c>
      <c r="I8" s="285">
        <v>702</v>
      </c>
      <c r="J8" s="200">
        <f>I8+I9+I10</f>
        <v>901</v>
      </c>
      <c r="K8" s="209" t="s">
        <v>147</v>
      </c>
      <c r="L8" s="210">
        <v>1.39</v>
      </c>
      <c r="M8" s="211">
        <v>1.22</v>
      </c>
      <c r="N8" s="212">
        <v>43535</v>
      </c>
      <c r="O8" s="200"/>
      <c r="P8" s="200"/>
    </row>
    <row r="9" s="274" customFormat="1" spans="1:16">
      <c r="A9" s="278"/>
      <c r="B9" s="200"/>
      <c r="C9" s="200"/>
      <c r="D9" s="200"/>
      <c r="E9" s="200"/>
      <c r="F9" s="199"/>
      <c r="G9" s="200"/>
      <c r="H9" s="201" t="s">
        <v>63</v>
      </c>
      <c r="I9" s="285">
        <v>70</v>
      </c>
      <c r="J9" s="200"/>
      <c r="K9" s="209"/>
      <c r="L9" s="210"/>
      <c r="M9" s="213"/>
      <c r="N9" s="200"/>
      <c r="O9" s="200"/>
      <c r="P9" s="200"/>
    </row>
    <row r="10" s="274" customFormat="1" spans="1:16">
      <c r="A10" s="278"/>
      <c r="B10" s="200"/>
      <c r="C10" s="200"/>
      <c r="D10" s="200"/>
      <c r="E10" s="200"/>
      <c r="F10" s="199"/>
      <c r="G10" s="200"/>
      <c r="H10" s="201" t="s">
        <v>65</v>
      </c>
      <c r="I10" s="285">
        <v>129</v>
      </c>
      <c r="J10" s="200"/>
      <c r="K10" s="209"/>
      <c r="L10" s="210"/>
      <c r="M10" s="214"/>
      <c r="N10" s="200"/>
      <c r="O10" s="200"/>
      <c r="P10" s="200"/>
    </row>
    <row r="11" s="274" customFormat="1" spans="1:16">
      <c r="A11" s="278" t="s">
        <v>13</v>
      </c>
      <c r="B11" s="200">
        <v>2016</v>
      </c>
      <c r="C11" s="200">
        <v>261553</v>
      </c>
      <c r="D11" s="200">
        <v>1604</v>
      </c>
      <c r="E11" s="200" t="s">
        <v>67</v>
      </c>
      <c r="F11" s="199" t="s">
        <v>16</v>
      </c>
      <c r="G11" s="200" t="s">
        <v>60</v>
      </c>
      <c r="H11" s="201" t="s">
        <v>61</v>
      </c>
      <c r="I11" s="285">
        <v>1341</v>
      </c>
      <c r="J11" s="200">
        <f>I11+I12+I13</f>
        <v>2033</v>
      </c>
      <c r="K11" s="209" t="s">
        <v>147</v>
      </c>
      <c r="L11" s="210">
        <v>1.3</v>
      </c>
      <c r="M11" s="211">
        <v>1.13</v>
      </c>
      <c r="N11" s="212">
        <v>43535</v>
      </c>
      <c r="O11" s="200"/>
      <c r="P11" s="200"/>
    </row>
    <row r="12" s="274" customFormat="1" spans="1:16">
      <c r="A12" s="278"/>
      <c r="B12" s="200"/>
      <c r="C12" s="200"/>
      <c r="D12" s="200"/>
      <c r="E12" s="200"/>
      <c r="F12" s="199"/>
      <c r="G12" s="200"/>
      <c r="H12" s="201" t="s">
        <v>63</v>
      </c>
      <c r="I12" s="285">
        <v>271</v>
      </c>
      <c r="J12" s="200"/>
      <c r="K12" s="209"/>
      <c r="L12" s="210"/>
      <c r="M12" s="213"/>
      <c r="N12" s="200"/>
      <c r="O12" s="200"/>
      <c r="P12" s="200"/>
    </row>
    <row r="13" s="274" customFormat="1" spans="1:16">
      <c r="A13" s="278"/>
      <c r="B13" s="200"/>
      <c r="C13" s="200"/>
      <c r="D13" s="200"/>
      <c r="E13" s="200"/>
      <c r="F13" s="199"/>
      <c r="G13" s="200"/>
      <c r="H13" s="201" t="s">
        <v>65</v>
      </c>
      <c r="I13" s="285">
        <v>421</v>
      </c>
      <c r="J13" s="200"/>
      <c r="K13" s="209"/>
      <c r="L13" s="210"/>
      <c r="M13" s="214"/>
      <c r="N13" s="200"/>
      <c r="O13" s="200"/>
      <c r="P13" s="200"/>
    </row>
    <row r="14" s="274" customFormat="1" spans="1:16">
      <c r="A14" s="279" t="s">
        <v>19</v>
      </c>
      <c r="B14" s="200">
        <v>2017</v>
      </c>
      <c r="C14" s="200">
        <v>254715</v>
      </c>
      <c r="D14" s="200">
        <v>1604</v>
      </c>
      <c r="E14" s="200" t="s">
        <v>67</v>
      </c>
      <c r="F14" s="199" t="s">
        <v>16</v>
      </c>
      <c r="G14" s="200" t="s">
        <v>60</v>
      </c>
      <c r="H14" s="201" t="s">
        <v>61</v>
      </c>
      <c r="I14" s="285">
        <v>251</v>
      </c>
      <c r="J14" s="200">
        <f>I14+I15+I16</f>
        <v>446</v>
      </c>
      <c r="K14" s="209" t="s">
        <v>147</v>
      </c>
      <c r="L14" s="210">
        <v>1.3</v>
      </c>
      <c r="M14" s="211">
        <v>1.13</v>
      </c>
      <c r="N14" s="212">
        <v>43535</v>
      </c>
      <c r="O14" s="200"/>
      <c r="P14" s="200"/>
    </row>
    <row r="15" s="274" customFormat="1" spans="1:16">
      <c r="A15" s="278"/>
      <c r="B15" s="200"/>
      <c r="C15" s="200"/>
      <c r="D15" s="200"/>
      <c r="E15" s="200"/>
      <c r="F15" s="199"/>
      <c r="G15" s="200"/>
      <c r="H15" s="201" t="s">
        <v>63</v>
      </c>
      <c r="I15" s="285">
        <v>124</v>
      </c>
      <c r="J15" s="200"/>
      <c r="K15" s="209"/>
      <c r="L15" s="210"/>
      <c r="M15" s="213"/>
      <c r="N15" s="200"/>
      <c r="O15" s="200"/>
      <c r="P15" s="200"/>
    </row>
    <row r="16" s="274" customFormat="1" spans="1:16">
      <c r="A16" s="278"/>
      <c r="B16" s="200"/>
      <c r="C16" s="200"/>
      <c r="D16" s="200"/>
      <c r="E16" s="200"/>
      <c r="F16" s="199"/>
      <c r="G16" s="200"/>
      <c r="H16" s="201" t="s">
        <v>65</v>
      </c>
      <c r="I16" s="285">
        <v>71</v>
      </c>
      <c r="J16" s="200"/>
      <c r="K16" s="209"/>
      <c r="L16" s="210"/>
      <c r="M16" s="214"/>
      <c r="N16" s="200"/>
      <c r="O16" s="200"/>
      <c r="P16" s="200"/>
    </row>
    <row r="17" s="274" customFormat="1" spans="1:16">
      <c r="A17" s="279" t="s">
        <v>19</v>
      </c>
      <c r="B17" s="200">
        <v>2018</v>
      </c>
      <c r="C17" s="280">
        <v>261645</v>
      </c>
      <c r="D17" s="280">
        <v>1604</v>
      </c>
      <c r="E17" s="280" t="s">
        <v>67</v>
      </c>
      <c r="F17" s="199" t="s">
        <v>16</v>
      </c>
      <c r="G17" s="200" t="s">
        <v>60</v>
      </c>
      <c r="H17" s="201" t="s">
        <v>61</v>
      </c>
      <c r="I17" s="285">
        <v>348</v>
      </c>
      <c r="J17" s="280">
        <f>I18+I17+I19</f>
        <v>581</v>
      </c>
      <c r="K17" s="209" t="s">
        <v>147</v>
      </c>
      <c r="L17" s="210">
        <v>1.3</v>
      </c>
      <c r="M17" s="211">
        <v>1.13</v>
      </c>
      <c r="N17" s="212">
        <v>43535</v>
      </c>
      <c r="O17" s="200"/>
      <c r="P17" s="200"/>
    </row>
    <row r="18" s="274" customFormat="1" spans="1:16">
      <c r="A18" s="278"/>
      <c r="B18" s="200"/>
      <c r="C18" s="281"/>
      <c r="D18" s="281"/>
      <c r="E18" s="281"/>
      <c r="F18" s="199"/>
      <c r="G18" s="200"/>
      <c r="H18" s="201" t="s">
        <v>63</v>
      </c>
      <c r="I18" s="285">
        <v>83</v>
      </c>
      <c r="J18" s="281"/>
      <c r="K18" s="209"/>
      <c r="L18" s="210"/>
      <c r="M18" s="213"/>
      <c r="N18" s="200"/>
      <c r="O18" s="200"/>
      <c r="P18" s="200"/>
    </row>
    <row r="19" s="274" customFormat="1" spans="1:16">
      <c r="A19" s="278"/>
      <c r="B19" s="200"/>
      <c r="C19" s="282"/>
      <c r="D19" s="282"/>
      <c r="E19" s="282"/>
      <c r="F19" s="199"/>
      <c r="G19" s="200"/>
      <c r="H19" s="201" t="s">
        <v>65</v>
      </c>
      <c r="I19" s="285">
        <v>150</v>
      </c>
      <c r="J19" s="282"/>
      <c r="K19" s="209"/>
      <c r="L19" s="210"/>
      <c r="M19" s="214"/>
      <c r="N19" s="200"/>
      <c r="O19" s="200"/>
      <c r="P19" s="200"/>
    </row>
    <row r="20" s="274" customFormat="1" spans="1:16">
      <c r="A20" s="278" t="s">
        <v>13</v>
      </c>
      <c r="B20" s="200">
        <v>2019</v>
      </c>
      <c r="C20" s="283">
        <v>261580</v>
      </c>
      <c r="D20" s="200">
        <v>1605</v>
      </c>
      <c r="E20" s="200" t="s">
        <v>68</v>
      </c>
      <c r="F20" s="199" t="s">
        <v>16</v>
      </c>
      <c r="G20" s="200" t="s">
        <v>60</v>
      </c>
      <c r="H20" s="201" t="s">
        <v>61</v>
      </c>
      <c r="I20" s="285">
        <v>1314</v>
      </c>
      <c r="J20" s="200">
        <f>I20+I21+I22</f>
        <v>2205</v>
      </c>
      <c r="K20" s="209" t="s">
        <v>147</v>
      </c>
      <c r="L20" s="210">
        <v>1.3</v>
      </c>
      <c r="M20" s="211">
        <v>1.13</v>
      </c>
      <c r="N20" s="212">
        <v>43535</v>
      </c>
      <c r="O20" s="200"/>
      <c r="P20" s="200"/>
    </row>
    <row r="21" s="274" customFormat="1" spans="1:16">
      <c r="A21" s="278"/>
      <c r="B21" s="200"/>
      <c r="C21" s="283"/>
      <c r="D21" s="200"/>
      <c r="E21" s="200"/>
      <c r="F21" s="199"/>
      <c r="G21" s="200"/>
      <c r="H21" s="201" t="s">
        <v>63</v>
      </c>
      <c r="I21" s="285">
        <v>275</v>
      </c>
      <c r="J21" s="200"/>
      <c r="K21" s="209"/>
      <c r="L21" s="210"/>
      <c r="M21" s="213"/>
      <c r="N21" s="200"/>
      <c r="O21" s="200"/>
      <c r="P21" s="200"/>
    </row>
    <row r="22" s="274" customFormat="1" spans="1:16">
      <c r="A22" s="278"/>
      <c r="B22" s="200"/>
      <c r="C22" s="283"/>
      <c r="D22" s="200"/>
      <c r="E22" s="200"/>
      <c r="F22" s="199"/>
      <c r="G22" s="200"/>
      <c r="H22" s="201" t="s">
        <v>65</v>
      </c>
      <c r="I22" s="285">
        <v>616</v>
      </c>
      <c r="J22" s="200"/>
      <c r="K22" s="209"/>
      <c r="L22" s="210"/>
      <c r="M22" s="214"/>
      <c r="N22" s="200"/>
      <c r="O22" s="200"/>
      <c r="P22" s="200"/>
    </row>
    <row r="23" s="274" customFormat="1" spans="1:16">
      <c r="A23" s="279" t="s">
        <v>19</v>
      </c>
      <c r="B23" s="200">
        <v>2020</v>
      </c>
      <c r="C23" s="283">
        <v>254733</v>
      </c>
      <c r="D23" s="200">
        <v>1605</v>
      </c>
      <c r="E23" s="200" t="s">
        <v>68</v>
      </c>
      <c r="F23" s="199" t="s">
        <v>16</v>
      </c>
      <c r="G23" s="200" t="s">
        <v>60</v>
      </c>
      <c r="H23" s="201" t="s">
        <v>61</v>
      </c>
      <c r="I23" s="285">
        <v>130</v>
      </c>
      <c r="J23" s="200">
        <f>I23+I24+I25</f>
        <v>318</v>
      </c>
      <c r="K23" s="209" t="s">
        <v>147</v>
      </c>
      <c r="L23" s="210">
        <v>1.3</v>
      </c>
      <c r="M23" s="211">
        <v>1.13</v>
      </c>
      <c r="N23" s="212">
        <v>43535</v>
      </c>
      <c r="O23" s="200"/>
      <c r="P23" s="200"/>
    </row>
    <row r="24" s="274" customFormat="1" spans="1:16">
      <c r="A24" s="278"/>
      <c r="B24" s="200"/>
      <c r="C24" s="283"/>
      <c r="D24" s="200"/>
      <c r="E24" s="200"/>
      <c r="F24" s="199"/>
      <c r="G24" s="200"/>
      <c r="H24" s="201" t="s">
        <v>63</v>
      </c>
      <c r="I24" s="285">
        <v>44</v>
      </c>
      <c r="J24" s="200"/>
      <c r="K24" s="209"/>
      <c r="L24" s="210"/>
      <c r="M24" s="213"/>
      <c r="N24" s="200"/>
      <c r="O24" s="200"/>
      <c r="P24" s="200"/>
    </row>
    <row r="25" s="274" customFormat="1" spans="1:16">
      <c r="A25" s="278"/>
      <c r="B25" s="200"/>
      <c r="C25" s="283"/>
      <c r="D25" s="200"/>
      <c r="E25" s="200"/>
      <c r="F25" s="199"/>
      <c r="G25" s="200"/>
      <c r="H25" s="201" t="s">
        <v>65</v>
      </c>
      <c r="I25" s="285">
        <v>144</v>
      </c>
      <c r="J25" s="200"/>
      <c r="K25" s="209"/>
      <c r="L25" s="210"/>
      <c r="M25" s="214"/>
      <c r="N25" s="200"/>
      <c r="O25" s="200"/>
      <c r="P25" s="200"/>
    </row>
    <row r="26" s="274" customFormat="1" spans="1:16">
      <c r="A26" s="279" t="s">
        <v>19</v>
      </c>
      <c r="B26" s="200">
        <v>2021</v>
      </c>
      <c r="C26" s="283">
        <v>261663</v>
      </c>
      <c r="D26" s="200">
        <v>1605</v>
      </c>
      <c r="E26" s="200" t="s">
        <v>68</v>
      </c>
      <c r="F26" s="199" t="s">
        <v>16</v>
      </c>
      <c r="G26" s="200" t="s">
        <v>60</v>
      </c>
      <c r="H26" s="201" t="s">
        <v>61</v>
      </c>
      <c r="I26" s="285">
        <v>439</v>
      </c>
      <c r="J26" s="200">
        <f>I26+I27+I28</f>
        <v>539</v>
      </c>
      <c r="K26" s="209" t="s">
        <v>147</v>
      </c>
      <c r="L26" s="210">
        <v>1.3</v>
      </c>
      <c r="M26" s="211">
        <v>1.13</v>
      </c>
      <c r="N26" s="212">
        <v>43535</v>
      </c>
      <c r="O26" s="200"/>
      <c r="P26" s="200"/>
    </row>
    <row r="27" s="274" customFormat="1" spans="1:16">
      <c r="A27" s="278"/>
      <c r="B27" s="200"/>
      <c r="C27" s="283"/>
      <c r="D27" s="200"/>
      <c r="E27" s="200"/>
      <c r="F27" s="199"/>
      <c r="G27" s="200"/>
      <c r="H27" s="201" t="s">
        <v>63</v>
      </c>
      <c r="I27" s="285">
        <v>27</v>
      </c>
      <c r="J27" s="200"/>
      <c r="K27" s="209"/>
      <c r="L27" s="210"/>
      <c r="M27" s="213"/>
      <c r="N27" s="200"/>
      <c r="O27" s="200"/>
      <c r="P27" s="200"/>
    </row>
    <row r="28" s="274" customFormat="1" spans="1:16">
      <c r="A28" s="278"/>
      <c r="B28" s="200"/>
      <c r="C28" s="283"/>
      <c r="D28" s="200"/>
      <c r="E28" s="200"/>
      <c r="F28" s="199"/>
      <c r="G28" s="200"/>
      <c r="H28" s="201" t="s">
        <v>65</v>
      </c>
      <c r="I28" s="285">
        <v>73</v>
      </c>
      <c r="J28" s="200"/>
      <c r="K28" s="209"/>
      <c r="L28" s="210"/>
      <c r="M28" s="214"/>
      <c r="N28" s="200"/>
      <c r="O28" s="200"/>
      <c r="P28" s="200"/>
    </row>
    <row r="29" s="274" customFormat="1" spans="10:13">
      <c r="J29" s="286"/>
      <c r="L29" s="287"/>
      <c r="M29" s="287"/>
    </row>
    <row r="30" s="274" customFormat="1" spans="9:14">
      <c r="I30" s="288" t="s">
        <v>41</v>
      </c>
      <c r="J30" s="286">
        <f>SUM(J2:J29)</f>
        <v>10763</v>
      </c>
      <c r="L30" s="287"/>
      <c r="M30" s="289" t="s">
        <v>42</v>
      </c>
      <c r="N30" s="286" t="s">
        <v>148</v>
      </c>
    </row>
    <row r="31" s="274" customFormat="1" spans="10:13">
      <c r="J31" s="286"/>
      <c r="L31" s="287"/>
      <c r="M31" s="287"/>
    </row>
    <row r="32" s="274" customFormat="1" spans="1:16">
      <c r="A32" s="284"/>
      <c r="B32" s="284"/>
      <c r="C32" s="284"/>
      <c r="D32" s="284"/>
      <c r="E32" s="284"/>
      <c r="F32" s="284"/>
      <c r="G32" s="284"/>
      <c r="H32" s="284"/>
      <c r="I32" s="284"/>
      <c r="J32" s="200"/>
      <c r="K32" s="284"/>
      <c r="L32" s="290"/>
      <c r="M32" s="290"/>
      <c r="N32" s="284"/>
      <c r="O32" s="284"/>
      <c r="P32" s="284"/>
    </row>
    <row r="33" s="274" customFormat="1" spans="10:13">
      <c r="J33" s="286"/>
      <c r="L33" s="287"/>
      <c r="M33" s="287"/>
    </row>
    <row r="34" s="274" customFormat="1" spans="10:13">
      <c r="J34" s="286"/>
      <c r="L34" s="287"/>
      <c r="M34" s="287"/>
    </row>
    <row r="35" s="274" customFormat="1" spans="10:13">
      <c r="J35" s="286"/>
      <c r="L35" s="287"/>
      <c r="M35" s="287"/>
    </row>
    <row r="36" s="274" customFormat="1" spans="10:13">
      <c r="J36" s="286"/>
      <c r="L36" s="287"/>
      <c r="M36" s="287"/>
    </row>
    <row r="37" s="274" customFormat="1" spans="10:13">
      <c r="J37" s="286"/>
      <c r="L37" s="287"/>
      <c r="M37" s="287"/>
    </row>
    <row r="38" s="274" customFormat="1" spans="10:13">
      <c r="J38" s="286"/>
      <c r="L38" s="287"/>
      <c r="M38" s="287"/>
    </row>
    <row r="39" s="274" customFormat="1" spans="10:13">
      <c r="J39" s="286"/>
      <c r="L39" s="287"/>
      <c r="M39" s="287"/>
    </row>
    <row r="40" s="274" customFormat="1" spans="1:16">
      <c r="A40" s="278" t="s">
        <v>13</v>
      </c>
      <c r="B40" s="283">
        <v>2022</v>
      </c>
      <c r="C40" s="283">
        <v>261636</v>
      </c>
      <c r="D40" s="200">
        <v>1603</v>
      </c>
      <c r="E40" s="200" t="s">
        <v>59</v>
      </c>
      <c r="F40" s="199" t="s">
        <v>16</v>
      </c>
      <c r="G40" s="200" t="s">
        <v>60</v>
      </c>
      <c r="H40" s="201" t="s">
        <v>61</v>
      </c>
      <c r="I40" s="285">
        <v>1722</v>
      </c>
      <c r="J40" s="200">
        <v>2860</v>
      </c>
      <c r="K40" s="209" t="s">
        <v>147</v>
      </c>
      <c r="L40" s="210">
        <v>1.39</v>
      </c>
      <c r="M40" s="211">
        <v>1.22</v>
      </c>
      <c r="N40" s="212">
        <v>43535</v>
      </c>
      <c r="O40" s="200"/>
      <c r="P40" s="200"/>
    </row>
    <row r="41" s="274" customFormat="1" spans="1:16">
      <c r="A41" s="278"/>
      <c r="B41" s="283"/>
      <c r="C41" s="283"/>
      <c r="D41" s="200"/>
      <c r="E41" s="200"/>
      <c r="F41" s="199"/>
      <c r="G41" s="200"/>
      <c r="H41" s="201" t="s">
        <v>63</v>
      </c>
      <c r="I41" s="285">
        <v>420</v>
      </c>
      <c r="J41" s="200"/>
      <c r="K41" s="209"/>
      <c r="L41" s="210"/>
      <c r="M41" s="213"/>
      <c r="N41" s="200"/>
      <c r="O41" s="200"/>
      <c r="P41" s="200"/>
    </row>
    <row r="42" s="274" customFormat="1" spans="1:16">
      <c r="A42" s="278"/>
      <c r="B42" s="283"/>
      <c r="C42" s="283"/>
      <c r="D42" s="200"/>
      <c r="E42" s="200"/>
      <c r="F42" s="199"/>
      <c r="G42" s="200"/>
      <c r="H42" s="201" t="s">
        <v>65</v>
      </c>
      <c r="I42" s="285">
        <v>718</v>
      </c>
      <c r="J42" s="200"/>
      <c r="K42" s="209"/>
      <c r="L42" s="210"/>
      <c r="M42" s="214"/>
      <c r="N42" s="200"/>
      <c r="O42" s="200"/>
      <c r="P42" s="200"/>
    </row>
    <row r="43" s="274" customFormat="1" spans="1:16">
      <c r="A43" s="278" t="s">
        <v>13</v>
      </c>
      <c r="B43" s="283">
        <v>2023</v>
      </c>
      <c r="C43" s="200">
        <v>261562</v>
      </c>
      <c r="D43" s="200">
        <v>1604</v>
      </c>
      <c r="E43" s="200" t="s">
        <v>67</v>
      </c>
      <c r="F43" s="199" t="s">
        <v>16</v>
      </c>
      <c r="G43" s="200" t="s">
        <v>60</v>
      </c>
      <c r="H43" s="201" t="s">
        <v>61</v>
      </c>
      <c r="I43" s="285">
        <v>1341</v>
      </c>
      <c r="J43" s="200">
        <f>I43+I44+I45</f>
        <v>2033</v>
      </c>
      <c r="K43" s="209" t="s">
        <v>147</v>
      </c>
      <c r="L43" s="210">
        <v>1.3</v>
      </c>
      <c r="M43" s="211">
        <v>1.13</v>
      </c>
      <c r="N43" s="212">
        <v>43535</v>
      </c>
      <c r="O43" s="200"/>
      <c r="P43" s="200"/>
    </row>
    <row r="44" s="274" customFormat="1" spans="1:16">
      <c r="A44" s="278"/>
      <c r="B44" s="283"/>
      <c r="C44" s="200"/>
      <c r="D44" s="200"/>
      <c r="E44" s="200"/>
      <c r="F44" s="199"/>
      <c r="G44" s="200"/>
      <c r="H44" s="201" t="s">
        <v>63</v>
      </c>
      <c r="I44" s="285">
        <v>271</v>
      </c>
      <c r="J44" s="200"/>
      <c r="K44" s="209"/>
      <c r="L44" s="210"/>
      <c r="M44" s="213"/>
      <c r="N44" s="200"/>
      <c r="O44" s="200"/>
      <c r="P44" s="200"/>
    </row>
    <row r="45" s="274" customFormat="1" spans="1:16">
      <c r="A45" s="278"/>
      <c r="B45" s="283"/>
      <c r="C45" s="200"/>
      <c r="D45" s="200"/>
      <c r="E45" s="200"/>
      <c r="F45" s="199"/>
      <c r="G45" s="200"/>
      <c r="H45" s="201" t="s">
        <v>65</v>
      </c>
      <c r="I45" s="285">
        <v>421</v>
      </c>
      <c r="J45" s="200"/>
      <c r="K45" s="209"/>
      <c r="L45" s="210"/>
      <c r="M45" s="214"/>
      <c r="N45" s="200"/>
      <c r="O45" s="200"/>
      <c r="P45" s="200"/>
    </row>
    <row r="46" s="274" customFormat="1" spans="1:16">
      <c r="A46" s="278" t="s">
        <v>13</v>
      </c>
      <c r="B46" s="283">
        <v>2024</v>
      </c>
      <c r="C46" s="283">
        <v>261590</v>
      </c>
      <c r="D46" s="200">
        <v>1605</v>
      </c>
      <c r="E46" s="200" t="s">
        <v>68</v>
      </c>
      <c r="F46" s="199" t="s">
        <v>16</v>
      </c>
      <c r="G46" s="200" t="s">
        <v>60</v>
      </c>
      <c r="H46" s="201" t="s">
        <v>61</v>
      </c>
      <c r="I46" s="285">
        <v>1314</v>
      </c>
      <c r="J46" s="200">
        <f>I46+I47+I48</f>
        <v>2205</v>
      </c>
      <c r="K46" s="209" t="s">
        <v>147</v>
      </c>
      <c r="L46" s="210">
        <v>1.3</v>
      </c>
      <c r="M46" s="211">
        <v>1.13</v>
      </c>
      <c r="N46" s="212">
        <v>43535</v>
      </c>
      <c r="O46" s="200"/>
      <c r="P46" s="200"/>
    </row>
    <row r="47" s="274" customFormat="1" spans="1:16">
      <c r="A47" s="278"/>
      <c r="B47" s="283"/>
      <c r="C47" s="283"/>
      <c r="D47" s="200"/>
      <c r="E47" s="200"/>
      <c r="F47" s="199"/>
      <c r="G47" s="200"/>
      <c r="H47" s="201" t="s">
        <v>63</v>
      </c>
      <c r="I47" s="285">
        <v>275</v>
      </c>
      <c r="J47" s="200"/>
      <c r="K47" s="209"/>
      <c r="L47" s="210"/>
      <c r="M47" s="213"/>
      <c r="N47" s="200"/>
      <c r="O47" s="200"/>
      <c r="P47" s="200"/>
    </row>
    <row r="48" s="274" customFormat="1" spans="1:16">
      <c r="A48" s="278"/>
      <c r="B48" s="283"/>
      <c r="C48" s="283"/>
      <c r="D48" s="200"/>
      <c r="E48" s="200"/>
      <c r="F48" s="199"/>
      <c r="G48" s="200"/>
      <c r="H48" s="201" t="s">
        <v>65</v>
      </c>
      <c r="I48" s="285">
        <v>616</v>
      </c>
      <c r="J48" s="200"/>
      <c r="K48" s="209"/>
      <c r="L48" s="210"/>
      <c r="M48" s="214"/>
      <c r="N48" s="200"/>
      <c r="O48" s="200"/>
      <c r="P48" s="200"/>
    </row>
    <row r="49" s="274" customFormat="1" spans="10:13">
      <c r="J49" s="286"/>
      <c r="L49" s="287"/>
      <c r="M49" s="287"/>
    </row>
    <row r="50" s="274" customFormat="1" spans="9:14">
      <c r="I50" s="288" t="s">
        <v>41</v>
      </c>
      <c r="J50" s="286">
        <f>SUM(J40:J49)</f>
        <v>7098</v>
      </c>
      <c r="L50" s="287"/>
      <c r="M50" s="289" t="s">
        <v>42</v>
      </c>
      <c r="N50" s="286" t="s">
        <v>149</v>
      </c>
    </row>
    <row r="51" s="274" customFormat="1" spans="10:13">
      <c r="J51" s="286"/>
      <c r="L51" s="287"/>
      <c r="M51" s="287"/>
    </row>
    <row r="52" s="274" customFormat="1" spans="10:13">
      <c r="J52" s="286"/>
      <c r="L52" s="287"/>
      <c r="M52" s="287"/>
    </row>
    <row r="53" s="274" customFormat="1" spans="10:13">
      <c r="J53" s="286"/>
      <c r="L53" s="287"/>
      <c r="M53" s="287"/>
    </row>
    <row r="54" s="274" customFormat="1" spans="10:13">
      <c r="J54" s="286"/>
      <c r="L54" s="287"/>
      <c r="M54" s="287"/>
    </row>
    <row r="55" s="274" customFormat="1" spans="10:13">
      <c r="J55" s="286"/>
      <c r="L55" s="287"/>
      <c r="M55" s="287"/>
    </row>
    <row r="56" s="274" customFormat="1" spans="10:13">
      <c r="J56" s="286"/>
      <c r="L56" s="287"/>
      <c r="M56" s="287"/>
    </row>
    <row r="57" s="274" customFormat="1" spans="10:13">
      <c r="J57" s="286"/>
      <c r="L57" s="287"/>
      <c r="M57" s="287"/>
    </row>
    <row r="58" s="274" customFormat="1" spans="10:13">
      <c r="J58" s="286"/>
      <c r="L58" s="287"/>
      <c r="M58" s="287"/>
    </row>
    <row r="59" s="274" customFormat="1" spans="10:13">
      <c r="J59" s="286"/>
      <c r="L59" s="287"/>
      <c r="M59" s="287"/>
    </row>
    <row r="60" s="274" customFormat="1" spans="1:16">
      <c r="A60" s="279" t="s">
        <v>19</v>
      </c>
      <c r="B60" s="200">
        <v>2025</v>
      </c>
      <c r="C60" s="200">
        <v>261681</v>
      </c>
      <c r="D60" s="200">
        <v>1603</v>
      </c>
      <c r="E60" s="200" t="s">
        <v>59</v>
      </c>
      <c r="F60" s="199" t="s">
        <v>16</v>
      </c>
      <c r="G60" s="200" t="s">
        <v>60</v>
      </c>
      <c r="H60" s="201" t="s">
        <v>61</v>
      </c>
      <c r="I60" s="285">
        <v>702</v>
      </c>
      <c r="J60" s="200">
        <f>901</f>
        <v>901</v>
      </c>
      <c r="K60" s="209" t="s">
        <v>147</v>
      </c>
      <c r="L60" s="210">
        <v>1.39</v>
      </c>
      <c r="M60" s="211">
        <v>1.22</v>
      </c>
      <c r="N60" s="212">
        <v>43535</v>
      </c>
      <c r="O60" s="200"/>
      <c r="P60" s="200"/>
    </row>
    <row r="61" s="274" customFormat="1" spans="1:16">
      <c r="A61" s="278"/>
      <c r="B61" s="200"/>
      <c r="C61" s="200"/>
      <c r="D61" s="200"/>
      <c r="E61" s="200"/>
      <c r="F61" s="199"/>
      <c r="G61" s="200"/>
      <c r="H61" s="201" t="s">
        <v>63</v>
      </c>
      <c r="I61" s="285">
        <v>70</v>
      </c>
      <c r="J61" s="200"/>
      <c r="K61" s="209"/>
      <c r="L61" s="210"/>
      <c r="M61" s="213"/>
      <c r="N61" s="200"/>
      <c r="O61" s="200"/>
      <c r="P61" s="200"/>
    </row>
    <row r="62" s="274" customFormat="1" spans="1:16">
      <c r="A62" s="278"/>
      <c r="B62" s="200"/>
      <c r="C62" s="200"/>
      <c r="D62" s="200"/>
      <c r="E62" s="200"/>
      <c r="F62" s="199"/>
      <c r="G62" s="200"/>
      <c r="H62" s="201" t="s">
        <v>65</v>
      </c>
      <c r="I62" s="285">
        <v>129</v>
      </c>
      <c r="J62" s="200"/>
      <c r="K62" s="209"/>
      <c r="L62" s="210"/>
      <c r="M62" s="214"/>
      <c r="N62" s="200"/>
      <c r="O62" s="200"/>
      <c r="P62" s="200"/>
    </row>
    <row r="63" s="274" customFormat="1" spans="1:16">
      <c r="A63" s="279" t="s">
        <v>19</v>
      </c>
      <c r="B63" s="200">
        <v>2026</v>
      </c>
      <c r="C63" s="280">
        <v>261654</v>
      </c>
      <c r="D63" s="280">
        <v>1604</v>
      </c>
      <c r="E63" s="280" t="s">
        <v>67</v>
      </c>
      <c r="F63" s="199" t="s">
        <v>16</v>
      </c>
      <c r="G63" s="200" t="s">
        <v>60</v>
      </c>
      <c r="H63" s="201" t="s">
        <v>61</v>
      </c>
      <c r="I63" s="285">
        <v>348</v>
      </c>
      <c r="J63" s="280">
        <f>I64+I63+I65</f>
        <v>565</v>
      </c>
      <c r="K63" s="209" t="s">
        <v>147</v>
      </c>
      <c r="L63" s="210">
        <v>1.3</v>
      </c>
      <c r="M63" s="211">
        <v>1.13</v>
      </c>
      <c r="N63" s="212">
        <v>43535</v>
      </c>
      <c r="O63" s="200"/>
      <c r="P63" s="200"/>
    </row>
    <row r="64" s="274" customFormat="1" spans="1:16">
      <c r="A64" s="278"/>
      <c r="B64" s="200"/>
      <c r="C64" s="281"/>
      <c r="D64" s="281"/>
      <c r="E64" s="281"/>
      <c r="F64" s="199"/>
      <c r="G64" s="200"/>
      <c r="H64" s="201" t="s">
        <v>63</v>
      </c>
      <c r="I64" s="285">
        <v>67</v>
      </c>
      <c r="J64" s="281"/>
      <c r="K64" s="209"/>
      <c r="L64" s="210"/>
      <c r="M64" s="213"/>
      <c r="N64" s="200"/>
      <c r="O64" s="200"/>
      <c r="P64" s="200"/>
    </row>
    <row r="65" s="274" customFormat="1" spans="1:16">
      <c r="A65" s="278"/>
      <c r="B65" s="200"/>
      <c r="C65" s="282"/>
      <c r="D65" s="282"/>
      <c r="E65" s="282"/>
      <c r="F65" s="199"/>
      <c r="G65" s="200"/>
      <c r="H65" s="201" t="s">
        <v>65</v>
      </c>
      <c r="I65" s="285">
        <v>150</v>
      </c>
      <c r="J65" s="282"/>
      <c r="K65" s="209"/>
      <c r="L65" s="210"/>
      <c r="M65" s="214"/>
      <c r="N65" s="200"/>
      <c r="O65" s="200"/>
      <c r="P65" s="200"/>
    </row>
    <row r="66" s="274" customFormat="1" spans="1:16">
      <c r="A66" s="279" t="s">
        <v>19</v>
      </c>
      <c r="B66" s="200">
        <v>2027</v>
      </c>
      <c r="C66" s="200">
        <v>264377</v>
      </c>
      <c r="D66" s="200">
        <v>1605</v>
      </c>
      <c r="E66" s="200" t="s">
        <v>68</v>
      </c>
      <c r="F66" s="199" t="s">
        <v>16</v>
      </c>
      <c r="G66" s="200" t="s">
        <v>60</v>
      </c>
      <c r="H66" s="201" t="s">
        <v>61</v>
      </c>
      <c r="I66" s="285">
        <v>439</v>
      </c>
      <c r="J66" s="200">
        <f>I67+I66+I68</f>
        <v>512</v>
      </c>
      <c r="K66" s="209" t="s">
        <v>147</v>
      </c>
      <c r="L66" s="210">
        <v>1.3</v>
      </c>
      <c r="M66" s="211">
        <v>1.13</v>
      </c>
      <c r="N66" s="212">
        <v>43535</v>
      </c>
      <c r="O66" s="200"/>
      <c r="P66" s="200"/>
    </row>
    <row r="67" s="274" customFormat="1" spans="1:16">
      <c r="A67" s="278"/>
      <c r="B67" s="200"/>
      <c r="C67" s="200"/>
      <c r="D67" s="200"/>
      <c r="E67" s="200"/>
      <c r="F67" s="199"/>
      <c r="G67" s="200"/>
      <c r="H67" s="201" t="s">
        <v>63</v>
      </c>
      <c r="I67" s="285">
        <v>0</v>
      </c>
      <c r="J67" s="200"/>
      <c r="K67" s="209"/>
      <c r="L67" s="210"/>
      <c r="M67" s="213"/>
      <c r="N67" s="200"/>
      <c r="O67" s="200"/>
      <c r="P67" s="200"/>
    </row>
    <row r="68" s="274" customFormat="1" spans="1:16">
      <c r="A68" s="278"/>
      <c r="B68" s="200"/>
      <c r="C68" s="200"/>
      <c r="D68" s="200"/>
      <c r="E68" s="200"/>
      <c r="F68" s="199"/>
      <c r="G68" s="200"/>
      <c r="H68" s="201" t="s">
        <v>65</v>
      </c>
      <c r="I68" s="285">
        <v>73</v>
      </c>
      <c r="J68" s="200"/>
      <c r="K68" s="209"/>
      <c r="L68" s="210"/>
      <c r="M68" s="214"/>
      <c r="N68" s="200"/>
      <c r="O68" s="200"/>
      <c r="P68" s="200"/>
    </row>
    <row r="69" spans="1:16">
      <c r="A69" s="291"/>
      <c r="B69" s="286"/>
      <c r="C69" s="286"/>
      <c r="D69" s="286"/>
      <c r="E69" s="286"/>
      <c r="F69" s="292"/>
      <c r="G69" s="286"/>
      <c r="H69" s="293"/>
      <c r="I69" s="297"/>
      <c r="J69" s="286"/>
      <c r="K69" s="298"/>
      <c r="L69" s="299"/>
      <c r="M69" s="299"/>
      <c r="N69" s="286"/>
      <c r="O69" s="286"/>
      <c r="P69" s="286"/>
    </row>
    <row r="70" spans="8:14">
      <c r="H70" s="276"/>
      <c r="I70" s="218" t="s">
        <v>41</v>
      </c>
      <c r="J70" s="276">
        <f>SUM(J60:J69)</f>
        <v>1978</v>
      </c>
      <c r="M70" s="300" t="s">
        <v>42</v>
      </c>
      <c r="N70" s="276" t="s">
        <v>150</v>
      </c>
    </row>
    <row r="71" s="194" customFormat="1" ht="31.5" customHeight="1" spans="1:16">
      <c r="A71" s="196" t="s">
        <v>0</v>
      </c>
      <c r="B71" s="197" t="s">
        <v>146</v>
      </c>
      <c r="C71" s="197" t="s">
        <v>1</v>
      </c>
      <c r="D71" s="196" t="s">
        <v>2</v>
      </c>
      <c r="E71" s="196" t="s">
        <v>3</v>
      </c>
      <c r="F71" s="196" t="s">
        <v>6</v>
      </c>
      <c r="G71" s="196" t="s">
        <v>54</v>
      </c>
      <c r="H71" s="142" t="s">
        <v>55</v>
      </c>
      <c r="I71" s="142" t="s">
        <v>56</v>
      </c>
      <c r="J71" s="204" t="s">
        <v>57</v>
      </c>
      <c r="K71" s="196" t="s">
        <v>7</v>
      </c>
      <c r="L71" s="205" t="s">
        <v>8</v>
      </c>
      <c r="M71" s="205" t="s">
        <v>9</v>
      </c>
      <c r="N71" s="206" t="s">
        <v>10</v>
      </c>
      <c r="O71" s="207" t="s">
        <v>11</v>
      </c>
      <c r="P71" s="207" t="s">
        <v>12</v>
      </c>
    </row>
    <row r="72" spans="1:16">
      <c r="A72" s="198" t="s">
        <v>13</v>
      </c>
      <c r="B72" s="198">
        <v>2058</v>
      </c>
      <c r="C72" s="294">
        <v>287953</v>
      </c>
      <c r="D72" s="198">
        <v>1603</v>
      </c>
      <c r="E72" s="198" t="s">
        <v>151</v>
      </c>
      <c r="F72" s="199" t="s">
        <v>16</v>
      </c>
      <c r="G72" s="200" t="s">
        <v>60</v>
      </c>
      <c r="H72" s="201" t="s">
        <v>61</v>
      </c>
      <c r="I72" s="208">
        <v>1256</v>
      </c>
      <c r="J72" s="198">
        <v>3450</v>
      </c>
      <c r="K72" s="209" t="s">
        <v>147</v>
      </c>
      <c r="L72" s="210">
        <v>1.39</v>
      </c>
      <c r="M72" s="211">
        <v>1.22</v>
      </c>
      <c r="N72" s="212">
        <v>43535</v>
      </c>
      <c r="O72" s="198"/>
      <c r="P72" s="198"/>
    </row>
    <row r="73" spans="1:16">
      <c r="A73" s="202"/>
      <c r="B73" s="202"/>
      <c r="C73" s="295"/>
      <c r="D73" s="202"/>
      <c r="E73" s="202"/>
      <c r="F73" s="199"/>
      <c r="G73" s="200"/>
      <c r="H73" s="201" t="s">
        <v>63</v>
      </c>
      <c r="I73" s="208">
        <v>1008</v>
      </c>
      <c r="J73" s="202"/>
      <c r="K73" s="209"/>
      <c r="L73" s="210"/>
      <c r="M73" s="213"/>
      <c r="N73" s="200"/>
      <c r="O73" s="202"/>
      <c r="P73" s="202"/>
    </row>
    <row r="74" spans="1:16">
      <c r="A74" s="203"/>
      <c r="B74" s="203"/>
      <c r="C74" s="296"/>
      <c r="D74" s="203"/>
      <c r="E74" s="203"/>
      <c r="F74" s="199"/>
      <c r="G74" s="200"/>
      <c r="H74" s="201" t="s">
        <v>65</v>
      </c>
      <c r="I74" s="208">
        <v>1186</v>
      </c>
      <c r="J74" s="203"/>
      <c r="K74" s="209"/>
      <c r="L74" s="210"/>
      <c r="M74" s="214"/>
      <c r="N74" s="200"/>
      <c r="O74" s="203"/>
      <c r="P74" s="203"/>
    </row>
    <row r="75" spans="1:16">
      <c r="A75" s="198" t="s">
        <v>13</v>
      </c>
      <c r="B75" s="198">
        <v>2062</v>
      </c>
      <c r="C75" s="294">
        <v>287917</v>
      </c>
      <c r="D75" s="198">
        <v>1604</v>
      </c>
      <c r="E75" s="198" t="s">
        <v>67</v>
      </c>
      <c r="F75" s="199" t="s">
        <v>16</v>
      </c>
      <c r="G75" s="200" t="s">
        <v>60</v>
      </c>
      <c r="H75" s="201" t="s">
        <v>61</v>
      </c>
      <c r="I75" s="208">
        <v>1024</v>
      </c>
      <c r="J75" s="198">
        <v>2579</v>
      </c>
      <c r="K75" s="209" t="s">
        <v>147</v>
      </c>
      <c r="L75" s="210">
        <v>1.3</v>
      </c>
      <c r="M75" s="211">
        <v>1.13</v>
      </c>
      <c r="N75" s="212">
        <v>43535</v>
      </c>
      <c r="O75" s="198"/>
      <c r="P75" s="198"/>
    </row>
    <row r="76" spans="1:16">
      <c r="A76" s="202"/>
      <c r="B76" s="202"/>
      <c r="C76" s="295"/>
      <c r="D76" s="202"/>
      <c r="E76" s="202"/>
      <c r="F76" s="199"/>
      <c r="G76" s="200"/>
      <c r="H76" s="201" t="s">
        <v>63</v>
      </c>
      <c r="I76" s="208">
        <v>565</v>
      </c>
      <c r="J76" s="202"/>
      <c r="K76" s="209"/>
      <c r="L76" s="210"/>
      <c r="M76" s="213"/>
      <c r="N76" s="200"/>
      <c r="O76" s="202"/>
      <c r="P76" s="202"/>
    </row>
    <row r="77" spans="1:16">
      <c r="A77" s="203"/>
      <c r="B77" s="203"/>
      <c r="C77" s="296"/>
      <c r="D77" s="203"/>
      <c r="E77" s="203"/>
      <c r="F77" s="199"/>
      <c r="G77" s="200"/>
      <c r="H77" s="201" t="s">
        <v>65</v>
      </c>
      <c r="I77" s="208">
        <v>990</v>
      </c>
      <c r="J77" s="203"/>
      <c r="K77" s="209"/>
      <c r="L77" s="210"/>
      <c r="M77" s="214"/>
      <c r="N77" s="200"/>
      <c r="O77" s="203"/>
      <c r="P77" s="203"/>
    </row>
    <row r="78" spans="1:16">
      <c r="A78" s="198" t="s">
        <v>13</v>
      </c>
      <c r="B78" s="198">
        <v>2060</v>
      </c>
      <c r="C78" s="294">
        <v>287935</v>
      </c>
      <c r="D78" s="198">
        <v>1605</v>
      </c>
      <c r="E78" s="198" t="s">
        <v>152</v>
      </c>
      <c r="F78" s="199" t="s">
        <v>16</v>
      </c>
      <c r="G78" s="200" t="s">
        <v>60</v>
      </c>
      <c r="H78" s="201" t="s">
        <v>61</v>
      </c>
      <c r="I78" s="208">
        <v>1249</v>
      </c>
      <c r="J78" s="198">
        <v>2471</v>
      </c>
      <c r="K78" s="209" t="s">
        <v>147</v>
      </c>
      <c r="L78" s="210">
        <v>1.3</v>
      </c>
      <c r="M78" s="211">
        <v>1.13</v>
      </c>
      <c r="N78" s="212">
        <v>43535</v>
      </c>
      <c r="O78" s="198"/>
      <c r="P78" s="198"/>
    </row>
    <row r="79" spans="1:16">
      <c r="A79" s="202"/>
      <c r="B79" s="202"/>
      <c r="C79" s="295"/>
      <c r="D79" s="202"/>
      <c r="E79" s="202"/>
      <c r="F79" s="199"/>
      <c r="G79" s="200"/>
      <c r="H79" s="201" t="s">
        <v>63</v>
      </c>
      <c r="I79" s="208">
        <v>676</v>
      </c>
      <c r="J79" s="202"/>
      <c r="K79" s="209"/>
      <c r="L79" s="210"/>
      <c r="M79" s="213"/>
      <c r="N79" s="200"/>
      <c r="O79" s="202"/>
      <c r="P79" s="202"/>
    </row>
    <row r="80" spans="1:16">
      <c r="A80" s="203"/>
      <c r="B80" s="203"/>
      <c r="C80" s="296"/>
      <c r="D80" s="203"/>
      <c r="E80" s="203"/>
      <c r="F80" s="199"/>
      <c r="G80" s="200"/>
      <c r="H80" s="201" t="s">
        <v>65</v>
      </c>
      <c r="I80" s="208">
        <v>546</v>
      </c>
      <c r="J80" s="203"/>
      <c r="K80" s="209"/>
      <c r="L80" s="210"/>
      <c r="M80" s="214"/>
      <c r="N80" s="200"/>
      <c r="O80" s="203"/>
      <c r="P80" s="203"/>
    </row>
    <row r="82" spans="9:14">
      <c r="I82" s="218" t="s">
        <v>41</v>
      </c>
      <c r="J82" s="276">
        <v>8500</v>
      </c>
      <c r="K82" s="300" t="s">
        <v>42</v>
      </c>
      <c r="L82" s="300"/>
      <c r="M82" s="300"/>
      <c r="N82" s="195" t="s">
        <v>150</v>
      </c>
    </row>
    <row r="95" spans="9:10">
      <c r="I95" s="218" t="s">
        <v>153</v>
      </c>
      <c r="J95" s="276">
        <v>28339</v>
      </c>
    </row>
  </sheetData>
  <mergeCells count="253">
    <mergeCell ref="K82:M82"/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A40:A42"/>
    <mergeCell ref="A43:A45"/>
    <mergeCell ref="A46:A48"/>
    <mergeCell ref="A60:A62"/>
    <mergeCell ref="A63:A65"/>
    <mergeCell ref="A66:A68"/>
    <mergeCell ref="A72:A74"/>
    <mergeCell ref="A75:A77"/>
    <mergeCell ref="A78:A80"/>
    <mergeCell ref="B2:B4"/>
    <mergeCell ref="B5:B7"/>
    <mergeCell ref="B8:B10"/>
    <mergeCell ref="B11:B13"/>
    <mergeCell ref="B14:B16"/>
    <mergeCell ref="B17:B19"/>
    <mergeCell ref="B20:B22"/>
    <mergeCell ref="B23:B25"/>
    <mergeCell ref="B26:B28"/>
    <mergeCell ref="B40:B42"/>
    <mergeCell ref="B43:B45"/>
    <mergeCell ref="B46:B48"/>
    <mergeCell ref="B60:B62"/>
    <mergeCell ref="B63:B65"/>
    <mergeCell ref="B66:B68"/>
    <mergeCell ref="B72:B74"/>
    <mergeCell ref="B75:B77"/>
    <mergeCell ref="B78:B80"/>
    <mergeCell ref="C2:C4"/>
    <mergeCell ref="C5:C7"/>
    <mergeCell ref="C8:C10"/>
    <mergeCell ref="C11:C13"/>
    <mergeCell ref="C14:C16"/>
    <mergeCell ref="C17:C19"/>
    <mergeCell ref="C20:C22"/>
    <mergeCell ref="C23:C25"/>
    <mergeCell ref="C26:C28"/>
    <mergeCell ref="C40:C42"/>
    <mergeCell ref="C43:C45"/>
    <mergeCell ref="C46:C48"/>
    <mergeCell ref="C60:C62"/>
    <mergeCell ref="C63:C65"/>
    <mergeCell ref="C66:C68"/>
    <mergeCell ref="C72:C74"/>
    <mergeCell ref="C75:C77"/>
    <mergeCell ref="C78:C80"/>
    <mergeCell ref="D2:D4"/>
    <mergeCell ref="D5:D7"/>
    <mergeCell ref="D8:D10"/>
    <mergeCell ref="D11:D13"/>
    <mergeCell ref="D14:D16"/>
    <mergeCell ref="D17:D19"/>
    <mergeCell ref="D20:D22"/>
    <mergeCell ref="D23:D25"/>
    <mergeCell ref="D26:D28"/>
    <mergeCell ref="D40:D42"/>
    <mergeCell ref="D43:D45"/>
    <mergeCell ref="D46:D48"/>
    <mergeCell ref="D60:D62"/>
    <mergeCell ref="D63:D65"/>
    <mergeCell ref="D66:D68"/>
    <mergeCell ref="D72:D74"/>
    <mergeCell ref="D75:D77"/>
    <mergeCell ref="D78:D80"/>
    <mergeCell ref="E2:E4"/>
    <mergeCell ref="E5:E7"/>
    <mergeCell ref="E8:E10"/>
    <mergeCell ref="E11:E13"/>
    <mergeCell ref="E14:E16"/>
    <mergeCell ref="E17:E19"/>
    <mergeCell ref="E20:E22"/>
    <mergeCell ref="E23:E25"/>
    <mergeCell ref="E26:E28"/>
    <mergeCell ref="E40:E42"/>
    <mergeCell ref="E43:E45"/>
    <mergeCell ref="E46:E48"/>
    <mergeCell ref="E60:E62"/>
    <mergeCell ref="E63:E65"/>
    <mergeCell ref="E66:E68"/>
    <mergeCell ref="E72:E74"/>
    <mergeCell ref="E75:E77"/>
    <mergeCell ref="E78:E80"/>
    <mergeCell ref="F2:F4"/>
    <mergeCell ref="F5:F7"/>
    <mergeCell ref="F8:F10"/>
    <mergeCell ref="F11:F13"/>
    <mergeCell ref="F14:F16"/>
    <mergeCell ref="F17:F19"/>
    <mergeCell ref="F20:F22"/>
    <mergeCell ref="F23:F25"/>
    <mergeCell ref="F26:F28"/>
    <mergeCell ref="F40:F42"/>
    <mergeCell ref="F43:F45"/>
    <mergeCell ref="F46:F48"/>
    <mergeCell ref="F60:F62"/>
    <mergeCell ref="F63:F65"/>
    <mergeCell ref="F66:F68"/>
    <mergeCell ref="F72:F74"/>
    <mergeCell ref="F75:F77"/>
    <mergeCell ref="F78:F80"/>
    <mergeCell ref="G2:G4"/>
    <mergeCell ref="G5:G7"/>
    <mergeCell ref="G8:G10"/>
    <mergeCell ref="G11:G13"/>
    <mergeCell ref="G14:G16"/>
    <mergeCell ref="G17:G19"/>
    <mergeCell ref="G20:G22"/>
    <mergeCell ref="G23:G25"/>
    <mergeCell ref="G26:G28"/>
    <mergeCell ref="G40:G42"/>
    <mergeCell ref="G43:G45"/>
    <mergeCell ref="G46:G48"/>
    <mergeCell ref="G60:G62"/>
    <mergeCell ref="G63:G65"/>
    <mergeCell ref="G66:G68"/>
    <mergeCell ref="G72:G74"/>
    <mergeCell ref="G75:G77"/>
    <mergeCell ref="G78:G80"/>
    <mergeCell ref="J2:J4"/>
    <mergeCell ref="J5:J7"/>
    <mergeCell ref="J8:J10"/>
    <mergeCell ref="J11:J13"/>
    <mergeCell ref="J14:J16"/>
    <mergeCell ref="J17:J19"/>
    <mergeCell ref="J20:J22"/>
    <mergeCell ref="J23:J25"/>
    <mergeCell ref="J26:J28"/>
    <mergeCell ref="J40:J42"/>
    <mergeCell ref="J43:J45"/>
    <mergeCell ref="J46:J48"/>
    <mergeCell ref="J60:J62"/>
    <mergeCell ref="J63:J65"/>
    <mergeCell ref="J66:J68"/>
    <mergeCell ref="J72:J74"/>
    <mergeCell ref="J75:J77"/>
    <mergeCell ref="J78:J80"/>
    <mergeCell ref="K2:K4"/>
    <mergeCell ref="K5:K7"/>
    <mergeCell ref="K8:K10"/>
    <mergeCell ref="K11:K13"/>
    <mergeCell ref="K14:K16"/>
    <mergeCell ref="K17:K19"/>
    <mergeCell ref="K20:K22"/>
    <mergeCell ref="K23:K25"/>
    <mergeCell ref="K26:K28"/>
    <mergeCell ref="K40:K42"/>
    <mergeCell ref="K43:K45"/>
    <mergeCell ref="K46:K48"/>
    <mergeCell ref="K60:K62"/>
    <mergeCell ref="K63:K65"/>
    <mergeCell ref="K66:K68"/>
    <mergeCell ref="K72:K74"/>
    <mergeCell ref="K75:K77"/>
    <mergeCell ref="K78:K80"/>
    <mergeCell ref="L2:L4"/>
    <mergeCell ref="L5:L7"/>
    <mergeCell ref="L8:L10"/>
    <mergeCell ref="L11:L13"/>
    <mergeCell ref="L14:L16"/>
    <mergeCell ref="L17:L19"/>
    <mergeCell ref="L20:L22"/>
    <mergeCell ref="L23:L25"/>
    <mergeCell ref="L26:L28"/>
    <mergeCell ref="L40:L42"/>
    <mergeCell ref="L43:L45"/>
    <mergeCell ref="L46:L48"/>
    <mergeCell ref="L60:L62"/>
    <mergeCell ref="L63:L65"/>
    <mergeCell ref="L66:L68"/>
    <mergeCell ref="L72:L74"/>
    <mergeCell ref="L75:L77"/>
    <mergeCell ref="L78:L80"/>
    <mergeCell ref="M2:M4"/>
    <mergeCell ref="M5:M7"/>
    <mergeCell ref="M8:M10"/>
    <mergeCell ref="M11:M13"/>
    <mergeCell ref="M14:M16"/>
    <mergeCell ref="M17:M19"/>
    <mergeCell ref="M20:M22"/>
    <mergeCell ref="M23:M25"/>
    <mergeCell ref="M26:M28"/>
    <mergeCell ref="M40:M42"/>
    <mergeCell ref="M43:M45"/>
    <mergeCell ref="M46:M48"/>
    <mergeCell ref="M60:M62"/>
    <mergeCell ref="M63:M65"/>
    <mergeCell ref="M66:M68"/>
    <mergeCell ref="M72:M74"/>
    <mergeCell ref="M75:M77"/>
    <mergeCell ref="M78:M80"/>
    <mergeCell ref="N2:N4"/>
    <mergeCell ref="N5:N7"/>
    <mergeCell ref="N8:N10"/>
    <mergeCell ref="N11:N13"/>
    <mergeCell ref="N14:N16"/>
    <mergeCell ref="N17:N19"/>
    <mergeCell ref="N20:N22"/>
    <mergeCell ref="N23:N25"/>
    <mergeCell ref="N26:N28"/>
    <mergeCell ref="N40:N42"/>
    <mergeCell ref="N43:N45"/>
    <mergeCell ref="N46:N48"/>
    <mergeCell ref="N60:N62"/>
    <mergeCell ref="N63:N65"/>
    <mergeCell ref="N66:N68"/>
    <mergeCell ref="N72:N74"/>
    <mergeCell ref="N75:N77"/>
    <mergeCell ref="N78:N80"/>
    <mergeCell ref="O2:O4"/>
    <mergeCell ref="O5:O7"/>
    <mergeCell ref="O8:O10"/>
    <mergeCell ref="O11:O13"/>
    <mergeCell ref="O14:O16"/>
    <mergeCell ref="O17:O19"/>
    <mergeCell ref="O20:O22"/>
    <mergeCell ref="O23:O25"/>
    <mergeCell ref="O26:O28"/>
    <mergeCell ref="O40:O42"/>
    <mergeCell ref="O43:O45"/>
    <mergeCell ref="O46:O48"/>
    <mergeCell ref="O60:O62"/>
    <mergeCell ref="O63:O65"/>
    <mergeCell ref="O66:O68"/>
    <mergeCell ref="O72:O74"/>
    <mergeCell ref="O75:O77"/>
    <mergeCell ref="O78:O80"/>
    <mergeCell ref="P2:P4"/>
    <mergeCell ref="P5:P7"/>
    <mergeCell ref="P8:P10"/>
    <mergeCell ref="P11:P13"/>
    <mergeCell ref="P14:P16"/>
    <mergeCell ref="P17:P19"/>
    <mergeCell ref="P20:P22"/>
    <mergeCell ref="P23:P25"/>
    <mergeCell ref="P26:P28"/>
    <mergeCell ref="P40:P42"/>
    <mergeCell ref="P43:P45"/>
    <mergeCell ref="P46:P48"/>
    <mergeCell ref="P60:P62"/>
    <mergeCell ref="P63:P65"/>
    <mergeCell ref="P66:P68"/>
    <mergeCell ref="P72:P74"/>
    <mergeCell ref="P75:P77"/>
    <mergeCell ref="P78:P80"/>
  </mergeCells>
  <hyperlinks>
    <hyperlink ref="A11" r:id="rId1" display="HOTLINE"/>
    <hyperlink ref="A2" r:id="rId1" display="HOTLINE"/>
    <hyperlink ref="A60" r:id="rId1" display="HOTLINE-S@H"/>
    <hyperlink ref="A20" r:id="rId1" display="HOTLINE"/>
    <hyperlink ref="A40" r:id="rId1" display="HOTLINE"/>
    <hyperlink ref="A43" r:id="rId1" display="HOTLINE"/>
    <hyperlink ref="A14" r:id="rId1" display="HOTLINE-S@H"/>
    <hyperlink ref="A46" r:id="rId1" display="HOTLINE"/>
    <hyperlink ref="A66" r:id="rId1" display="HOTLINE-S@H"/>
    <hyperlink ref="A17" r:id="rId1" display="HOTLINE-S@H"/>
    <hyperlink ref="A5" r:id="rId1" display="HOTLINE-S@H"/>
    <hyperlink ref="A63" r:id="rId1" display="HOTLINE-S@H"/>
    <hyperlink ref="A8" r:id="rId1" display="HOTLINE-S@H"/>
    <hyperlink ref="A23" r:id="rId1" display="HOTLINE-S@H"/>
    <hyperlink ref="A26" r:id="rId1" display="HOTLINE-S@H"/>
  </hyperlinks>
  <pageMargins left="0.0388888888888889" right="0.354166666666667" top="0.984027777777778" bottom="0.984027777777778" header="0.511805555555556" footer="0.511805555555556"/>
  <pageSetup paperSize="9" scale="65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workbookViewId="0">
      <selection activeCell="G36" sqref="G36"/>
    </sheetView>
  </sheetViews>
  <sheetFormatPr defaultColWidth="9" defaultRowHeight="13.5"/>
  <cols>
    <col min="1" max="1" width="14.2833333333333" customWidth="1"/>
    <col min="2" max="2" width="9" customWidth="1"/>
    <col min="3" max="3" width="7.56666666666667" customWidth="1"/>
    <col min="4" max="4" width="7.425" customWidth="1"/>
    <col min="5" max="5" width="31" customWidth="1"/>
    <col min="6" max="6" width="23.5666666666667" customWidth="1"/>
    <col min="7" max="7" width="8.85833333333333" customWidth="1"/>
    <col min="8" max="8" width="28.8583333333333" customWidth="1"/>
    <col min="9" max="9" width="13.5666666666667" customWidth="1"/>
    <col min="10" max="10" width="9.28333333333333" customWidth="1"/>
    <col min="11" max="11" width="8.70833333333333" customWidth="1"/>
    <col min="12" max="12" width="10" customWidth="1"/>
    <col min="13" max="14" width="8.70833333333333" customWidth="1"/>
  </cols>
  <sheetData>
    <row r="1" s="243" customFormat="1" ht="16.5" customHeight="1" spans="1:14">
      <c r="A1" s="245" t="s">
        <v>0</v>
      </c>
      <c r="B1" s="245" t="s">
        <v>146</v>
      </c>
      <c r="C1" s="246" t="s">
        <v>1</v>
      </c>
      <c r="D1" s="246" t="s">
        <v>2</v>
      </c>
      <c r="E1" s="245" t="s">
        <v>3</v>
      </c>
      <c r="F1" s="245" t="s">
        <v>77</v>
      </c>
      <c r="G1" s="247" t="s">
        <v>5</v>
      </c>
      <c r="H1" s="246" t="s">
        <v>6</v>
      </c>
      <c r="I1" s="245" t="s">
        <v>7</v>
      </c>
      <c r="J1" s="263" t="s">
        <v>78</v>
      </c>
      <c r="K1" s="263" t="s">
        <v>9</v>
      </c>
      <c r="L1" s="264" t="s">
        <v>10</v>
      </c>
      <c r="M1" s="265" t="s">
        <v>11</v>
      </c>
      <c r="N1" s="265" t="s">
        <v>12</v>
      </c>
    </row>
    <row r="2" s="244" customFormat="1" ht="18.75" customHeight="1" spans="1:14">
      <c r="A2" s="227" t="s">
        <v>13</v>
      </c>
      <c r="B2" s="227">
        <v>2080</v>
      </c>
      <c r="C2" s="228">
        <v>288247</v>
      </c>
      <c r="D2" s="229" t="s">
        <v>154</v>
      </c>
      <c r="E2" s="230" t="s">
        <v>155</v>
      </c>
      <c r="F2" s="240" t="s">
        <v>156</v>
      </c>
      <c r="G2" s="248">
        <v>1176</v>
      </c>
      <c r="H2" s="228" t="s">
        <v>82</v>
      </c>
      <c r="I2" s="228" t="s">
        <v>83</v>
      </c>
      <c r="J2" s="238">
        <v>1.39</v>
      </c>
      <c r="K2" s="240" t="s">
        <v>157</v>
      </c>
      <c r="L2" s="228" t="s">
        <v>158</v>
      </c>
      <c r="M2" s="240"/>
      <c r="N2" s="240"/>
    </row>
    <row r="3" s="244" customFormat="1" ht="18.75" customHeight="1" spans="1:14">
      <c r="A3" s="227" t="s">
        <v>13</v>
      </c>
      <c r="B3" s="227">
        <v>2081</v>
      </c>
      <c r="C3" s="228">
        <v>288256</v>
      </c>
      <c r="D3" s="229" t="s">
        <v>154</v>
      </c>
      <c r="E3" s="230" t="s">
        <v>155</v>
      </c>
      <c r="F3" s="240" t="s">
        <v>156</v>
      </c>
      <c r="G3" s="248">
        <v>1170</v>
      </c>
      <c r="H3" s="228" t="s">
        <v>82</v>
      </c>
      <c r="I3" s="228" t="s">
        <v>85</v>
      </c>
      <c r="J3" s="238">
        <v>1.39</v>
      </c>
      <c r="K3" s="240" t="s">
        <v>157</v>
      </c>
      <c r="L3" s="228" t="s">
        <v>158</v>
      </c>
      <c r="M3" s="240"/>
      <c r="N3" s="240"/>
    </row>
    <row r="4" s="244" customFormat="1" ht="18.75" customHeight="1" spans="1:14">
      <c r="A4" s="249" t="s">
        <v>19</v>
      </c>
      <c r="B4" s="249">
        <v>2116</v>
      </c>
      <c r="C4" s="228">
        <v>288265</v>
      </c>
      <c r="D4" s="229" t="s">
        <v>154</v>
      </c>
      <c r="E4" s="230" t="s">
        <v>155</v>
      </c>
      <c r="F4" s="240" t="s">
        <v>156</v>
      </c>
      <c r="G4" s="228">
        <v>877</v>
      </c>
      <c r="H4" s="228" t="s">
        <v>82</v>
      </c>
      <c r="I4" s="228" t="s">
        <v>85</v>
      </c>
      <c r="J4" s="238">
        <v>1.39</v>
      </c>
      <c r="K4" s="240" t="s">
        <v>157</v>
      </c>
      <c r="L4" s="228" t="s">
        <v>158</v>
      </c>
      <c r="M4" s="240"/>
      <c r="N4" s="240"/>
    </row>
    <row r="5" s="244" customFormat="1" ht="18.75" customHeight="1" spans="1:14">
      <c r="A5" s="227" t="s">
        <v>13</v>
      </c>
      <c r="B5" s="227">
        <v>2096</v>
      </c>
      <c r="C5" s="228">
        <v>288485</v>
      </c>
      <c r="D5" s="229" t="s">
        <v>159</v>
      </c>
      <c r="E5" s="230" t="s">
        <v>160</v>
      </c>
      <c r="F5" s="240" t="s">
        <v>156</v>
      </c>
      <c r="G5" s="228">
        <v>864</v>
      </c>
      <c r="H5" s="228" t="s">
        <v>82</v>
      </c>
      <c r="I5" s="228" t="s">
        <v>90</v>
      </c>
      <c r="J5" s="228" t="s">
        <v>161</v>
      </c>
      <c r="K5" s="266" t="s">
        <v>162</v>
      </c>
      <c r="L5" s="228" t="s">
        <v>158</v>
      </c>
      <c r="M5" s="240"/>
      <c r="N5" s="240"/>
    </row>
    <row r="6" s="244" customFormat="1" ht="18.75" customHeight="1" spans="1:17">
      <c r="A6" s="227" t="s">
        <v>13</v>
      </c>
      <c r="B6" s="227">
        <v>2097</v>
      </c>
      <c r="C6" s="228">
        <v>288494</v>
      </c>
      <c r="D6" s="229" t="s">
        <v>159</v>
      </c>
      <c r="E6" s="230" t="s">
        <v>160</v>
      </c>
      <c r="F6" s="240" t="s">
        <v>156</v>
      </c>
      <c r="G6" s="228">
        <v>361</v>
      </c>
      <c r="H6" s="228" t="s">
        <v>82</v>
      </c>
      <c r="I6" s="228" t="s">
        <v>85</v>
      </c>
      <c r="J6" s="228" t="s">
        <v>161</v>
      </c>
      <c r="K6" s="266" t="s">
        <v>162</v>
      </c>
      <c r="L6" s="228" t="s">
        <v>158</v>
      </c>
      <c r="M6" s="240"/>
      <c r="N6" s="240"/>
      <c r="O6" s="267"/>
      <c r="P6" s="267"/>
      <c r="Q6" s="267"/>
    </row>
    <row r="7" s="244" customFormat="1" ht="18.75" customHeight="1" spans="1:17">
      <c r="A7" s="249" t="s">
        <v>19</v>
      </c>
      <c r="B7" s="249">
        <v>2125</v>
      </c>
      <c r="C7" s="228">
        <v>288503</v>
      </c>
      <c r="D7" s="229" t="s">
        <v>159</v>
      </c>
      <c r="E7" s="230" t="s">
        <v>160</v>
      </c>
      <c r="F7" s="240" t="s">
        <v>156</v>
      </c>
      <c r="G7" s="228">
        <v>336</v>
      </c>
      <c r="H7" s="228" t="s">
        <v>82</v>
      </c>
      <c r="I7" s="228" t="s">
        <v>85</v>
      </c>
      <c r="J7" s="228" t="s">
        <v>161</v>
      </c>
      <c r="K7" s="266" t="s">
        <v>162</v>
      </c>
      <c r="L7" s="228" t="s">
        <v>158</v>
      </c>
      <c r="M7" s="240"/>
      <c r="N7" s="240"/>
      <c r="O7" s="267"/>
      <c r="P7" s="267"/>
      <c r="Q7" s="267"/>
    </row>
    <row r="8" ht="15.75" spans="1:17">
      <c r="A8" s="250"/>
      <c r="B8" s="250"/>
      <c r="C8" s="250"/>
      <c r="D8" s="251"/>
      <c r="E8" s="252"/>
      <c r="F8" s="253"/>
      <c r="G8" s="254">
        <v>4784</v>
      </c>
      <c r="H8" s="203"/>
      <c r="I8" s="268"/>
      <c r="J8" s="269"/>
      <c r="K8" s="228"/>
      <c r="L8" s="270"/>
      <c r="M8" s="270"/>
      <c r="N8" s="270"/>
      <c r="O8" s="271"/>
      <c r="P8" s="271"/>
      <c r="Q8" s="172"/>
    </row>
    <row r="9" ht="15" spans="1:17">
      <c r="A9" s="227" t="s">
        <v>13</v>
      </c>
      <c r="B9" s="227">
        <v>2082</v>
      </c>
      <c r="C9" s="228">
        <v>288274</v>
      </c>
      <c r="D9" s="229" t="s">
        <v>163</v>
      </c>
      <c r="E9" s="230" t="s">
        <v>164</v>
      </c>
      <c r="F9" s="228" t="s">
        <v>165</v>
      </c>
      <c r="G9" s="248">
        <v>1617</v>
      </c>
      <c r="H9" s="228" t="s">
        <v>82</v>
      </c>
      <c r="I9" s="228" t="s">
        <v>83</v>
      </c>
      <c r="J9" s="238">
        <v>1.39</v>
      </c>
      <c r="K9" s="240" t="s">
        <v>157</v>
      </c>
      <c r="L9" s="228" t="s">
        <v>158</v>
      </c>
      <c r="M9" s="272"/>
      <c r="N9" s="270"/>
      <c r="O9" s="271"/>
      <c r="P9" s="271"/>
      <c r="Q9" s="172"/>
    </row>
    <row r="10" ht="15" spans="1:17">
      <c r="A10" s="227" t="s">
        <v>13</v>
      </c>
      <c r="B10" s="227">
        <v>2083</v>
      </c>
      <c r="C10" s="228">
        <v>288283</v>
      </c>
      <c r="D10" s="229" t="s">
        <v>163</v>
      </c>
      <c r="E10" s="230" t="s">
        <v>164</v>
      </c>
      <c r="F10" s="228" t="s">
        <v>165</v>
      </c>
      <c r="G10" s="248">
        <v>1659</v>
      </c>
      <c r="H10" s="228" t="s">
        <v>82</v>
      </c>
      <c r="I10" s="228" t="s">
        <v>85</v>
      </c>
      <c r="J10" s="238">
        <v>1.39</v>
      </c>
      <c r="K10" s="240" t="s">
        <v>157</v>
      </c>
      <c r="L10" s="228" t="s">
        <v>158</v>
      </c>
      <c r="M10" s="272"/>
      <c r="N10" s="270"/>
      <c r="O10" s="271"/>
      <c r="P10" s="271"/>
      <c r="Q10" s="172"/>
    </row>
    <row r="11" ht="15" spans="1:17">
      <c r="A11" s="231" t="s">
        <v>19</v>
      </c>
      <c r="B11" s="231">
        <v>2117</v>
      </c>
      <c r="C11" s="228">
        <v>288292</v>
      </c>
      <c r="D11" s="229" t="s">
        <v>163</v>
      </c>
      <c r="E11" s="230" t="s">
        <v>164</v>
      </c>
      <c r="F11" s="228" t="s">
        <v>165</v>
      </c>
      <c r="G11" s="248">
        <v>1224</v>
      </c>
      <c r="H11" s="228" t="s">
        <v>82</v>
      </c>
      <c r="I11" s="228" t="s">
        <v>85</v>
      </c>
      <c r="J11" s="238">
        <v>1.39</v>
      </c>
      <c r="K11" s="240" t="s">
        <v>157</v>
      </c>
      <c r="L11" s="228" t="s">
        <v>158</v>
      </c>
      <c r="M11" s="272"/>
      <c r="N11" s="270"/>
      <c r="O11" s="271"/>
      <c r="P11" s="271"/>
      <c r="Q11" s="172"/>
    </row>
    <row r="12" ht="15" spans="1:17">
      <c r="A12" s="227" t="s">
        <v>13</v>
      </c>
      <c r="B12" s="227">
        <v>2106</v>
      </c>
      <c r="C12" s="228">
        <v>288669</v>
      </c>
      <c r="D12" s="229" t="s">
        <v>166</v>
      </c>
      <c r="E12" s="230" t="s">
        <v>167</v>
      </c>
      <c r="F12" s="228" t="s">
        <v>165</v>
      </c>
      <c r="G12" s="228">
        <v>539</v>
      </c>
      <c r="H12" s="228" t="s">
        <v>82</v>
      </c>
      <c r="I12" s="228" t="s">
        <v>90</v>
      </c>
      <c r="J12" s="238">
        <v>1.38</v>
      </c>
      <c r="K12" s="228" t="s">
        <v>168</v>
      </c>
      <c r="L12" s="228" t="s">
        <v>158</v>
      </c>
      <c r="M12" s="270"/>
      <c r="N12" s="270"/>
      <c r="O12" s="271"/>
      <c r="P12" s="271"/>
      <c r="Q12" s="172"/>
    </row>
    <row r="13" ht="15" spans="1:17">
      <c r="A13" s="227" t="s">
        <v>13</v>
      </c>
      <c r="B13" s="227">
        <v>2107</v>
      </c>
      <c r="C13" s="228">
        <v>288678</v>
      </c>
      <c r="D13" s="229" t="s">
        <v>166</v>
      </c>
      <c r="E13" s="230" t="s">
        <v>167</v>
      </c>
      <c r="F13" s="228" t="s">
        <v>165</v>
      </c>
      <c r="G13" s="228">
        <v>826</v>
      </c>
      <c r="H13" s="228" t="s">
        <v>82</v>
      </c>
      <c r="I13" s="228" t="s">
        <v>85</v>
      </c>
      <c r="J13" s="238">
        <v>1.38</v>
      </c>
      <c r="K13" s="228" t="s">
        <v>168</v>
      </c>
      <c r="L13" s="228" t="s">
        <v>158</v>
      </c>
      <c r="M13" s="270"/>
      <c r="N13" s="270"/>
      <c r="O13" s="271"/>
      <c r="P13" s="271"/>
      <c r="Q13" s="172"/>
    </row>
    <row r="14" ht="15" spans="1:17">
      <c r="A14" s="231" t="s">
        <v>19</v>
      </c>
      <c r="B14" s="231">
        <v>2130</v>
      </c>
      <c r="C14" s="228">
        <v>288687</v>
      </c>
      <c r="D14" s="229" t="s">
        <v>166</v>
      </c>
      <c r="E14" s="230" t="s">
        <v>167</v>
      </c>
      <c r="F14" s="228" t="s">
        <v>165</v>
      </c>
      <c r="G14" s="228">
        <v>236</v>
      </c>
      <c r="H14" s="228" t="s">
        <v>82</v>
      </c>
      <c r="I14" s="228" t="s">
        <v>85</v>
      </c>
      <c r="J14" s="238">
        <v>1.38</v>
      </c>
      <c r="K14" s="228" t="s">
        <v>168</v>
      </c>
      <c r="L14" s="228" t="s">
        <v>158</v>
      </c>
      <c r="M14" s="232"/>
      <c r="N14" s="232"/>
      <c r="O14" s="172"/>
      <c r="P14" s="172"/>
      <c r="Q14" s="172"/>
    </row>
    <row r="15" spans="1:17">
      <c r="A15" s="255"/>
      <c r="B15" s="255"/>
      <c r="C15" s="255"/>
      <c r="D15" s="255"/>
      <c r="E15" s="256"/>
      <c r="F15" s="257"/>
      <c r="G15" s="258">
        <v>6101</v>
      </c>
      <c r="H15" s="255"/>
      <c r="I15" s="255"/>
      <c r="J15" s="255"/>
      <c r="K15" s="255"/>
      <c r="L15" s="255"/>
      <c r="M15" s="255"/>
      <c r="N15" s="255"/>
      <c r="O15" s="172"/>
      <c r="P15" s="172"/>
      <c r="Q15" s="172"/>
    </row>
    <row r="16" spans="1:14">
      <c r="A16" s="227" t="s">
        <v>13</v>
      </c>
      <c r="B16" s="227">
        <v>2084</v>
      </c>
      <c r="C16" s="228">
        <v>288301</v>
      </c>
      <c r="D16" s="229" t="s">
        <v>169</v>
      </c>
      <c r="E16" s="230" t="s">
        <v>170</v>
      </c>
      <c r="F16" s="228" t="s">
        <v>165</v>
      </c>
      <c r="G16" s="248">
        <v>1813</v>
      </c>
      <c r="H16" s="228" t="s">
        <v>82</v>
      </c>
      <c r="I16" s="228" t="s">
        <v>83</v>
      </c>
      <c r="J16" s="238">
        <v>1.53</v>
      </c>
      <c r="K16" s="238">
        <v>1.33</v>
      </c>
      <c r="L16" s="228" t="s">
        <v>158</v>
      </c>
      <c r="M16" s="273"/>
      <c r="N16" s="255"/>
    </row>
    <row r="17" spans="1:14">
      <c r="A17" s="227" t="s">
        <v>13</v>
      </c>
      <c r="B17" s="227">
        <v>2085</v>
      </c>
      <c r="C17" s="228">
        <v>288310</v>
      </c>
      <c r="D17" s="229" t="s">
        <v>169</v>
      </c>
      <c r="E17" s="230" t="s">
        <v>170</v>
      </c>
      <c r="F17" s="228" t="s">
        <v>165</v>
      </c>
      <c r="G17" s="248">
        <v>1847</v>
      </c>
      <c r="H17" s="228" t="s">
        <v>82</v>
      </c>
      <c r="I17" s="228" t="s">
        <v>85</v>
      </c>
      <c r="J17" s="238">
        <v>1.53</v>
      </c>
      <c r="K17" s="238">
        <v>1.33</v>
      </c>
      <c r="L17" s="228" t="s">
        <v>158</v>
      </c>
      <c r="M17" s="273"/>
      <c r="N17" s="255"/>
    </row>
    <row r="18" ht="15" spans="1:14">
      <c r="A18" s="231" t="s">
        <v>19</v>
      </c>
      <c r="B18" s="231">
        <v>2118</v>
      </c>
      <c r="C18" s="228">
        <v>288320</v>
      </c>
      <c r="D18" s="229" t="s">
        <v>169</v>
      </c>
      <c r="E18" s="230" t="s">
        <v>170</v>
      </c>
      <c r="F18" s="228" t="s">
        <v>165</v>
      </c>
      <c r="G18" s="248">
        <v>1368</v>
      </c>
      <c r="H18" s="228" t="s">
        <v>82</v>
      </c>
      <c r="I18" s="228" t="s">
        <v>85</v>
      </c>
      <c r="J18" s="238">
        <v>1.53</v>
      </c>
      <c r="K18" s="238">
        <v>1.33</v>
      </c>
      <c r="L18" s="228" t="s">
        <v>158</v>
      </c>
      <c r="M18" s="273"/>
      <c r="N18" s="255"/>
    </row>
    <row r="19" spans="1:14">
      <c r="A19" s="227" t="s">
        <v>13</v>
      </c>
      <c r="B19" s="227">
        <v>2086</v>
      </c>
      <c r="C19" s="228">
        <v>288458</v>
      </c>
      <c r="D19" s="229" t="s">
        <v>171</v>
      </c>
      <c r="E19" s="230" t="s">
        <v>172</v>
      </c>
      <c r="F19" s="228" t="s">
        <v>165</v>
      </c>
      <c r="G19" s="248">
        <v>1224</v>
      </c>
      <c r="H19" s="228" t="s">
        <v>82</v>
      </c>
      <c r="I19" s="228" t="s">
        <v>90</v>
      </c>
      <c r="J19" s="238">
        <v>1.4</v>
      </c>
      <c r="K19" s="238">
        <v>1.23</v>
      </c>
      <c r="L19" s="228" t="s">
        <v>158</v>
      </c>
      <c r="M19" s="273"/>
      <c r="N19" s="255"/>
    </row>
    <row r="20" spans="1:14">
      <c r="A20" s="227" t="s">
        <v>13</v>
      </c>
      <c r="B20" s="227">
        <v>2087</v>
      </c>
      <c r="C20" s="228">
        <v>288467</v>
      </c>
      <c r="D20" s="229" t="s">
        <v>171</v>
      </c>
      <c r="E20" s="230" t="s">
        <v>172</v>
      </c>
      <c r="F20" s="228" t="s">
        <v>165</v>
      </c>
      <c r="G20" s="228">
        <v>530</v>
      </c>
      <c r="H20" s="228" t="s">
        <v>82</v>
      </c>
      <c r="I20" s="228" t="s">
        <v>85</v>
      </c>
      <c r="J20" s="238">
        <v>1.4</v>
      </c>
      <c r="K20" s="238">
        <v>1.23</v>
      </c>
      <c r="L20" s="228" t="s">
        <v>158</v>
      </c>
      <c r="M20" s="273"/>
      <c r="N20" s="255"/>
    </row>
    <row r="21" ht="15" spans="1:14">
      <c r="A21" s="231" t="s">
        <v>19</v>
      </c>
      <c r="B21" s="231">
        <v>2119</v>
      </c>
      <c r="C21" s="228">
        <v>288476</v>
      </c>
      <c r="D21" s="229" t="s">
        <v>171</v>
      </c>
      <c r="E21" s="230" t="s">
        <v>172</v>
      </c>
      <c r="F21" s="228" t="s">
        <v>165</v>
      </c>
      <c r="G21" s="228">
        <v>480</v>
      </c>
      <c r="H21" s="228" t="s">
        <v>82</v>
      </c>
      <c r="I21" s="228" t="s">
        <v>85</v>
      </c>
      <c r="J21" s="238">
        <v>1.4</v>
      </c>
      <c r="K21" s="238">
        <v>1.23</v>
      </c>
      <c r="L21" s="228" t="s">
        <v>158</v>
      </c>
      <c r="M21" s="273"/>
      <c r="N21" s="255"/>
    </row>
    <row r="22" spans="1:14">
      <c r="A22" s="250"/>
      <c r="B22" s="250"/>
      <c r="C22" s="250"/>
      <c r="D22" s="250"/>
      <c r="E22" s="259"/>
      <c r="F22" s="250"/>
      <c r="G22" s="260">
        <v>7262</v>
      </c>
      <c r="H22" s="250"/>
      <c r="I22" s="250"/>
      <c r="J22" s="250"/>
      <c r="K22" s="250"/>
      <c r="L22" s="250"/>
      <c r="M22" s="255"/>
      <c r="N22" s="255"/>
    </row>
    <row r="23" spans="1:14">
      <c r="A23" s="227" t="s">
        <v>13</v>
      </c>
      <c r="B23" s="227">
        <v>2088</v>
      </c>
      <c r="C23" s="228">
        <v>288339</v>
      </c>
      <c r="D23" s="229" t="s">
        <v>173</v>
      </c>
      <c r="E23" s="230" t="s">
        <v>174</v>
      </c>
      <c r="F23" s="228" t="s">
        <v>175</v>
      </c>
      <c r="G23" s="248">
        <v>1470</v>
      </c>
      <c r="H23" s="228" t="s">
        <v>82</v>
      </c>
      <c r="I23" s="228" t="s">
        <v>83</v>
      </c>
      <c r="J23" s="238">
        <v>1.39</v>
      </c>
      <c r="K23" s="238">
        <v>1.23</v>
      </c>
      <c r="L23" s="228" t="s">
        <v>158</v>
      </c>
      <c r="M23" s="273"/>
      <c r="N23" s="255"/>
    </row>
    <row r="24" spans="1:14">
      <c r="A24" s="227" t="s">
        <v>13</v>
      </c>
      <c r="B24" s="227">
        <v>2089</v>
      </c>
      <c r="C24" s="228">
        <v>288348</v>
      </c>
      <c r="D24" s="229" t="s">
        <v>173</v>
      </c>
      <c r="E24" s="230" t="s">
        <v>174</v>
      </c>
      <c r="F24" s="228" t="s">
        <v>175</v>
      </c>
      <c r="G24" s="248">
        <v>1492</v>
      </c>
      <c r="H24" s="228" t="s">
        <v>82</v>
      </c>
      <c r="I24" s="228" t="s">
        <v>85</v>
      </c>
      <c r="J24" s="238">
        <v>1.39</v>
      </c>
      <c r="K24" s="238">
        <v>1.23</v>
      </c>
      <c r="L24" s="228" t="s">
        <v>158</v>
      </c>
      <c r="M24" s="273"/>
      <c r="N24" s="255"/>
    </row>
    <row r="25" ht="15" spans="1:14">
      <c r="A25" s="231" t="s">
        <v>19</v>
      </c>
      <c r="B25" s="231">
        <v>2121</v>
      </c>
      <c r="C25" s="228">
        <v>288357</v>
      </c>
      <c r="D25" s="229" t="s">
        <v>173</v>
      </c>
      <c r="E25" s="230" t="s">
        <v>174</v>
      </c>
      <c r="F25" s="228" t="s">
        <v>175</v>
      </c>
      <c r="G25" s="248">
        <v>1158</v>
      </c>
      <c r="H25" s="228" t="s">
        <v>82</v>
      </c>
      <c r="I25" s="228" t="s">
        <v>85</v>
      </c>
      <c r="J25" s="238">
        <v>1.39</v>
      </c>
      <c r="K25" s="238">
        <v>1.23</v>
      </c>
      <c r="L25" s="228" t="s">
        <v>158</v>
      </c>
      <c r="M25" s="273"/>
      <c r="N25" s="255"/>
    </row>
    <row r="26" spans="1:14">
      <c r="A26" s="227" t="s">
        <v>13</v>
      </c>
      <c r="B26" s="227">
        <v>2094</v>
      </c>
      <c r="C26" s="228">
        <v>288420</v>
      </c>
      <c r="D26" s="229" t="s">
        <v>176</v>
      </c>
      <c r="E26" s="230" t="s">
        <v>177</v>
      </c>
      <c r="F26" s="228" t="s">
        <v>175</v>
      </c>
      <c r="G26" s="248">
        <v>1224</v>
      </c>
      <c r="H26" s="228" t="s">
        <v>82</v>
      </c>
      <c r="I26" s="228" t="s">
        <v>90</v>
      </c>
      <c r="J26" s="238">
        <v>1.4</v>
      </c>
      <c r="K26" s="238">
        <v>1.23</v>
      </c>
      <c r="L26" s="228" t="s">
        <v>158</v>
      </c>
      <c r="M26" s="273"/>
      <c r="N26" s="255"/>
    </row>
    <row r="27" spans="1:14">
      <c r="A27" s="227" t="s">
        <v>13</v>
      </c>
      <c r="B27" s="227">
        <v>2095</v>
      </c>
      <c r="C27" s="228">
        <v>288430</v>
      </c>
      <c r="D27" s="229" t="s">
        <v>176</v>
      </c>
      <c r="E27" s="230" t="s">
        <v>177</v>
      </c>
      <c r="F27" s="228" t="s">
        <v>175</v>
      </c>
      <c r="G27" s="228">
        <v>530</v>
      </c>
      <c r="H27" s="228" t="s">
        <v>82</v>
      </c>
      <c r="I27" s="228" t="s">
        <v>85</v>
      </c>
      <c r="J27" s="238">
        <v>1.4</v>
      </c>
      <c r="K27" s="238">
        <v>1.23</v>
      </c>
      <c r="L27" s="228" t="s">
        <v>158</v>
      </c>
      <c r="M27" s="273"/>
      <c r="N27" s="255"/>
    </row>
    <row r="28" ht="15" spans="1:14">
      <c r="A28" s="231" t="s">
        <v>19</v>
      </c>
      <c r="B28" s="231">
        <v>2124</v>
      </c>
      <c r="C28" s="228">
        <v>288449</v>
      </c>
      <c r="D28" s="229" t="s">
        <v>176</v>
      </c>
      <c r="E28" s="230" t="s">
        <v>177</v>
      </c>
      <c r="F28" s="228" t="s">
        <v>175</v>
      </c>
      <c r="G28" s="228">
        <v>480</v>
      </c>
      <c r="H28" s="228" t="s">
        <v>82</v>
      </c>
      <c r="I28" s="228" t="s">
        <v>85</v>
      </c>
      <c r="J28" s="238">
        <v>1.4</v>
      </c>
      <c r="K28" s="238">
        <v>1.23</v>
      </c>
      <c r="L28" s="228" t="s">
        <v>158</v>
      </c>
      <c r="M28" s="273"/>
      <c r="N28" s="255"/>
    </row>
    <row r="29" spans="1:14">
      <c r="A29" s="250"/>
      <c r="B29" s="250"/>
      <c r="C29" s="250"/>
      <c r="D29" s="250"/>
      <c r="E29" s="259"/>
      <c r="F29" s="250"/>
      <c r="G29" s="260">
        <v>6354</v>
      </c>
      <c r="H29" s="250"/>
      <c r="I29" s="250"/>
      <c r="J29" s="250"/>
      <c r="K29" s="250"/>
      <c r="L29" s="250"/>
      <c r="M29" s="255"/>
      <c r="N29" s="255"/>
    </row>
    <row r="30" ht="24" spans="1:14">
      <c r="A30" s="227" t="s">
        <v>13</v>
      </c>
      <c r="B30" s="227">
        <v>2090</v>
      </c>
      <c r="C30" s="228">
        <v>288366</v>
      </c>
      <c r="D30" s="229" t="s">
        <v>178</v>
      </c>
      <c r="E30" s="230" t="s">
        <v>179</v>
      </c>
      <c r="F30" s="228" t="s">
        <v>180</v>
      </c>
      <c r="G30" s="228">
        <v>588</v>
      </c>
      <c r="H30" s="228" t="s">
        <v>82</v>
      </c>
      <c r="I30" s="228" t="s">
        <v>83</v>
      </c>
      <c r="J30" s="238">
        <v>1.39</v>
      </c>
      <c r="K30" s="238">
        <v>1.23</v>
      </c>
      <c r="L30" s="228" t="s">
        <v>158</v>
      </c>
      <c r="M30" s="273"/>
      <c r="N30" s="255"/>
    </row>
    <row r="31" ht="24" spans="1:14">
      <c r="A31" s="227" t="s">
        <v>13</v>
      </c>
      <c r="B31" s="227">
        <v>2091</v>
      </c>
      <c r="C31" s="228">
        <v>288375</v>
      </c>
      <c r="D31" s="229" t="s">
        <v>178</v>
      </c>
      <c r="E31" s="230" t="s">
        <v>179</v>
      </c>
      <c r="F31" s="228" t="s">
        <v>180</v>
      </c>
      <c r="G31" s="228">
        <v>551</v>
      </c>
      <c r="H31" s="228" t="s">
        <v>82</v>
      </c>
      <c r="I31" s="228" t="s">
        <v>85</v>
      </c>
      <c r="J31" s="238">
        <v>1.39</v>
      </c>
      <c r="K31" s="238">
        <v>1.23</v>
      </c>
      <c r="L31" s="228" t="s">
        <v>158</v>
      </c>
      <c r="M31" s="273"/>
      <c r="N31" s="255"/>
    </row>
    <row r="32" ht="24" spans="1:14">
      <c r="A32" s="231" t="s">
        <v>19</v>
      </c>
      <c r="B32" s="231">
        <v>2122</v>
      </c>
      <c r="C32" s="228">
        <v>288384</v>
      </c>
      <c r="D32" s="229" t="s">
        <v>178</v>
      </c>
      <c r="E32" s="230" t="s">
        <v>179</v>
      </c>
      <c r="F32" s="228" t="s">
        <v>180</v>
      </c>
      <c r="G32" s="228">
        <v>446</v>
      </c>
      <c r="H32" s="228" t="s">
        <v>82</v>
      </c>
      <c r="I32" s="228" t="s">
        <v>85</v>
      </c>
      <c r="J32" s="238">
        <v>1.39</v>
      </c>
      <c r="K32" s="238">
        <v>1.23</v>
      </c>
      <c r="L32" s="228" t="s">
        <v>158</v>
      </c>
      <c r="M32" s="273"/>
      <c r="N32" s="255"/>
    </row>
    <row r="33" spans="1:14">
      <c r="A33" s="227" t="s">
        <v>13</v>
      </c>
      <c r="B33" s="227">
        <v>2100</v>
      </c>
      <c r="C33" s="228">
        <v>288540</v>
      </c>
      <c r="D33" s="229" t="s">
        <v>181</v>
      </c>
      <c r="E33" s="230" t="s">
        <v>182</v>
      </c>
      <c r="F33" s="228" t="s">
        <v>180</v>
      </c>
      <c r="G33" s="228">
        <v>720</v>
      </c>
      <c r="H33" s="228" t="s">
        <v>82</v>
      </c>
      <c r="I33" s="228" t="s">
        <v>90</v>
      </c>
      <c r="J33" s="238">
        <v>1.3</v>
      </c>
      <c r="K33" s="238">
        <v>1.09</v>
      </c>
      <c r="L33" s="228" t="s">
        <v>158</v>
      </c>
      <c r="M33" s="273"/>
      <c r="N33" s="255"/>
    </row>
    <row r="34" spans="1:14">
      <c r="A34" s="227" t="s">
        <v>13</v>
      </c>
      <c r="B34" s="227">
        <v>2101</v>
      </c>
      <c r="C34" s="228">
        <v>288559</v>
      </c>
      <c r="D34" s="229" t="s">
        <v>181</v>
      </c>
      <c r="E34" s="230" t="s">
        <v>182</v>
      </c>
      <c r="F34" s="228" t="s">
        <v>180</v>
      </c>
      <c r="G34" s="228">
        <v>456</v>
      </c>
      <c r="H34" s="228" t="s">
        <v>82</v>
      </c>
      <c r="I34" s="228" t="s">
        <v>85</v>
      </c>
      <c r="J34" s="238">
        <v>1.3</v>
      </c>
      <c r="K34" s="238">
        <v>1.09</v>
      </c>
      <c r="L34" s="228" t="s">
        <v>158</v>
      </c>
      <c r="M34" s="273"/>
      <c r="N34" s="255"/>
    </row>
    <row r="35" ht="15" spans="1:14">
      <c r="A35" s="231" t="s">
        <v>19</v>
      </c>
      <c r="B35" s="231">
        <v>2127</v>
      </c>
      <c r="C35" s="228">
        <v>288568</v>
      </c>
      <c r="D35" s="229" t="s">
        <v>181</v>
      </c>
      <c r="E35" s="230" t="s">
        <v>182</v>
      </c>
      <c r="F35" s="228" t="s">
        <v>180</v>
      </c>
      <c r="G35" s="228">
        <v>247</v>
      </c>
      <c r="H35" s="228" t="s">
        <v>82</v>
      </c>
      <c r="I35" s="228" t="s">
        <v>85</v>
      </c>
      <c r="J35" s="238">
        <v>1.3</v>
      </c>
      <c r="K35" s="238">
        <v>1.09</v>
      </c>
      <c r="L35" s="228" t="s">
        <v>158</v>
      </c>
      <c r="M35" s="273"/>
      <c r="N35" s="255"/>
    </row>
    <row r="36" ht="15" spans="1:14">
      <c r="A36" s="250"/>
      <c r="B36" s="250"/>
      <c r="C36" s="250"/>
      <c r="D36" s="250"/>
      <c r="E36" s="259"/>
      <c r="F36" s="250"/>
      <c r="G36" s="261">
        <v>3008</v>
      </c>
      <c r="H36" s="250"/>
      <c r="I36" s="250"/>
      <c r="J36" s="250"/>
      <c r="K36" s="250"/>
      <c r="L36" s="250"/>
      <c r="M36" s="255"/>
      <c r="N36" s="255"/>
    </row>
    <row r="37" ht="24" spans="1:14">
      <c r="A37" s="227" t="s">
        <v>13</v>
      </c>
      <c r="B37" s="227">
        <v>2093</v>
      </c>
      <c r="C37" s="228">
        <v>288402</v>
      </c>
      <c r="D37" s="229" t="s">
        <v>183</v>
      </c>
      <c r="E37" s="230" t="s">
        <v>184</v>
      </c>
      <c r="F37" s="228" t="s">
        <v>175</v>
      </c>
      <c r="G37" s="248">
        <v>1150</v>
      </c>
      <c r="H37" s="228" t="s">
        <v>82</v>
      </c>
      <c r="I37" s="228" t="s">
        <v>83</v>
      </c>
      <c r="J37" s="238">
        <v>1.3</v>
      </c>
      <c r="K37" s="238">
        <v>1.13</v>
      </c>
      <c r="L37" s="228" t="s">
        <v>158</v>
      </c>
      <c r="M37" s="273"/>
      <c r="N37" s="255"/>
    </row>
    <row r="38" ht="24" spans="1:14">
      <c r="A38" s="227" t="s">
        <v>13</v>
      </c>
      <c r="B38" s="227">
        <v>2092</v>
      </c>
      <c r="C38" s="228">
        <v>288393</v>
      </c>
      <c r="D38" s="229" t="s">
        <v>183</v>
      </c>
      <c r="E38" s="230" t="s">
        <v>184</v>
      </c>
      <c r="F38" s="228" t="s">
        <v>175</v>
      </c>
      <c r="G38" s="248">
        <v>1176</v>
      </c>
      <c r="H38" s="228" t="s">
        <v>82</v>
      </c>
      <c r="I38" s="228" t="s">
        <v>85</v>
      </c>
      <c r="J38" s="238">
        <v>1.3</v>
      </c>
      <c r="K38" s="238">
        <v>1.13</v>
      </c>
      <c r="L38" s="228" t="s">
        <v>158</v>
      </c>
      <c r="M38" s="273"/>
      <c r="N38" s="255"/>
    </row>
    <row r="39" ht="24" spans="1:14">
      <c r="A39" s="231" t="s">
        <v>19</v>
      </c>
      <c r="B39" s="231">
        <v>2123</v>
      </c>
      <c r="C39" s="228">
        <v>288411</v>
      </c>
      <c r="D39" s="229" t="s">
        <v>183</v>
      </c>
      <c r="E39" s="230" t="s">
        <v>184</v>
      </c>
      <c r="F39" s="228" t="s">
        <v>175</v>
      </c>
      <c r="G39" s="228">
        <v>909</v>
      </c>
      <c r="H39" s="228" t="s">
        <v>82</v>
      </c>
      <c r="I39" s="228" t="s">
        <v>85</v>
      </c>
      <c r="J39" s="238">
        <v>1.3</v>
      </c>
      <c r="K39" s="238">
        <v>1.13</v>
      </c>
      <c r="L39" s="228" t="s">
        <v>158</v>
      </c>
      <c r="M39" s="273"/>
      <c r="N39" s="255"/>
    </row>
    <row r="40" ht="15" spans="1:14">
      <c r="A40" s="227" t="s">
        <v>13</v>
      </c>
      <c r="B40" s="227">
        <v>2104</v>
      </c>
      <c r="C40" s="228">
        <v>288631</v>
      </c>
      <c r="D40" s="229" t="s">
        <v>185</v>
      </c>
      <c r="E40" s="230" t="s">
        <v>186</v>
      </c>
      <c r="F40" s="228" t="s">
        <v>175</v>
      </c>
      <c r="G40" s="248">
        <v>2124</v>
      </c>
      <c r="H40" s="228" t="s">
        <v>82</v>
      </c>
      <c r="I40" s="228" t="s">
        <v>90</v>
      </c>
      <c r="J40" s="238">
        <v>1.38</v>
      </c>
      <c r="K40" s="238">
        <v>1.2</v>
      </c>
      <c r="L40" s="228" t="s">
        <v>158</v>
      </c>
      <c r="M40" s="232"/>
      <c r="N40" s="232"/>
    </row>
    <row r="41" ht="15" spans="1:14">
      <c r="A41" s="227" t="s">
        <v>13</v>
      </c>
      <c r="B41" s="227">
        <v>2105</v>
      </c>
      <c r="C41" s="228">
        <v>288640</v>
      </c>
      <c r="D41" s="229" t="s">
        <v>185</v>
      </c>
      <c r="E41" s="230" t="s">
        <v>186</v>
      </c>
      <c r="F41" s="228" t="s">
        <v>175</v>
      </c>
      <c r="G41" s="228">
        <v>891</v>
      </c>
      <c r="H41" s="228" t="s">
        <v>82</v>
      </c>
      <c r="I41" s="228" t="s">
        <v>85</v>
      </c>
      <c r="J41" s="238">
        <v>1.38</v>
      </c>
      <c r="K41" s="238">
        <v>1.2</v>
      </c>
      <c r="L41" s="228" t="s">
        <v>158</v>
      </c>
      <c r="M41" s="232"/>
      <c r="N41" s="232"/>
    </row>
    <row r="42" ht="15" spans="1:14">
      <c r="A42" s="231" t="s">
        <v>19</v>
      </c>
      <c r="B42" s="262">
        <v>2129</v>
      </c>
      <c r="C42" s="258">
        <v>288650</v>
      </c>
      <c r="D42" s="229" t="s">
        <v>185</v>
      </c>
      <c r="E42" s="230" t="s">
        <v>186</v>
      </c>
      <c r="F42" s="228" t="s">
        <v>175</v>
      </c>
      <c r="G42" s="228">
        <v>272</v>
      </c>
      <c r="H42" s="228" t="s">
        <v>82</v>
      </c>
      <c r="I42" s="228" t="s">
        <v>85</v>
      </c>
      <c r="J42" s="238">
        <v>1.38</v>
      </c>
      <c r="K42" s="238">
        <v>1.2</v>
      </c>
      <c r="L42" s="228" t="s">
        <v>158</v>
      </c>
      <c r="M42" s="232"/>
      <c r="N42" s="232"/>
    </row>
    <row r="43" spans="1:14">
      <c r="A43" s="255"/>
      <c r="B43" s="255"/>
      <c r="C43" s="255"/>
      <c r="D43" s="255"/>
      <c r="E43" s="256"/>
      <c r="F43" s="255"/>
      <c r="G43" s="258">
        <v>6522</v>
      </c>
      <c r="H43" s="255"/>
      <c r="I43" s="255"/>
      <c r="J43" s="255"/>
      <c r="K43" s="255"/>
      <c r="L43" s="255"/>
      <c r="M43" s="255"/>
      <c r="N43" s="255"/>
    </row>
    <row r="44" spans="1:14">
      <c r="A44" s="227" t="s">
        <v>13</v>
      </c>
      <c r="B44" s="227">
        <v>2098</v>
      </c>
      <c r="C44" s="228">
        <v>288512</v>
      </c>
      <c r="D44" s="229" t="s">
        <v>187</v>
      </c>
      <c r="E44" s="230" t="s">
        <v>188</v>
      </c>
      <c r="F44" s="228" t="s">
        <v>180</v>
      </c>
      <c r="G44" s="228">
        <v>637</v>
      </c>
      <c r="H44" s="228" t="s">
        <v>82</v>
      </c>
      <c r="I44" s="228" t="s">
        <v>83</v>
      </c>
      <c r="J44" s="238">
        <v>1.47</v>
      </c>
      <c r="K44" s="238">
        <v>1.27</v>
      </c>
      <c r="L44" s="228" t="s">
        <v>158</v>
      </c>
      <c r="M44" s="273"/>
      <c r="N44" s="255"/>
    </row>
    <row r="45" spans="1:14">
      <c r="A45" s="227" t="s">
        <v>13</v>
      </c>
      <c r="B45" s="227">
        <v>2099</v>
      </c>
      <c r="C45" s="228">
        <v>288521</v>
      </c>
      <c r="D45" s="229" t="s">
        <v>187</v>
      </c>
      <c r="E45" s="230" t="s">
        <v>188</v>
      </c>
      <c r="F45" s="228" t="s">
        <v>180</v>
      </c>
      <c r="G45" s="228">
        <v>923</v>
      </c>
      <c r="H45" s="228" t="s">
        <v>82</v>
      </c>
      <c r="I45" s="228" t="s">
        <v>85</v>
      </c>
      <c r="J45" s="238">
        <v>1.47</v>
      </c>
      <c r="K45" s="238">
        <v>1.27</v>
      </c>
      <c r="L45" s="228" t="s">
        <v>158</v>
      </c>
      <c r="M45" s="273"/>
      <c r="N45" s="255"/>
    </row>
    <row r="46" ht="15" spans="1:14">
      <c r="A46" s="231" t="s">
        <v>19</v>
      </c>
      <c r="B46" s="231">
        <v>2126</v>
      </c>
      <c r="C46" s="228">
        <v>288530</v>
      </c>
      <c r="D46" s="229" t="s">
        <v>187</v>
      </c>
      <c r="E46" s="230" t="s">
        <v>188</v>
      </c>
      <c r="F46" s="228" t="s">
        <v>180</v>
      </c>
      <c r="G46" s="228">
        <v>473</v>
      </c>
      <c r="H46" s="228" t="s">
        <v>82</v>
      </c>
      <c r="I46" s="228" t="s">
        <v>85</v>
      </c>
      <c r="J46" s="238">
        <v>1.47</v>
      </c>
      <c r="K46" s="238">
        <v>1.27</v>
      </c>
      <c r="L46" s="228" t="s">
        <v>158</v>
      </c>
      <c r="M46" s="273"/>
      <c r="N46" s="255"/>
    </row>
    <row r="47" ht="24" spans="1:14">
      <c r="A47" s="227" t="s">
        <v>13</v>
      </c>
      <c r="B47" s="227">
        <v>2102</v>
      </c>
      <c r="C47" s="228">
        <v>288604</v>
      </c>
      <c r="D47" s="229" t="s">
        <v>189</v>
      </c>
      <c r="E47" s="230" t="s">
        <v>190</v>
      </c>
      <c r="F47" s="228" t="s">
        <v>180</v>
      </c>
      <c r="G47" s="248">
        <v>1617</v>
      </c>
      <c r="H47" s="228" t="s">
        <v>82</v>
      </c>
      <c r="I47" s="228" t="s">
        <v>83</v>
      </c>
      <c r="J47" s="238">
        <v>1.54</v>
      </c>
      <c r="K47" s="238">
        <v>1.35</v>
      </c>
      <c r="L47" s="228" t="s">
        <v>158</v>
      </c>
      <c r="M47" s="273"/>
      <c r="N47" s="255"/>
    </row>
    <row r="48" ht="24" spans="1:14">
      <c r="A48" s="227" t="s">
        <v>13</v>
      </c>
      <c r="B48" s="227">
        <v>2103</v>
      </c>
      <c r="C48" s="228">
        <v>288613</v>
      </c>
      <c r="D48" s="229" t="s">
        <v>189</v>
      </c>
      <c r="E48" s="230" t="s">
        <v>190</v>
      </c>
      <c r="F48" s="228" t="s">
        <v>180</v>
      </c>
      <c r="G48" s="248">
        <v>2015</v>
      </c>
      <c r="H48" s="228" t="s">
        <v>82</v>
      </c>
      <c r="I48" s="228" t="s">
        <v>85</v>
      </c>
      <c r="J48" s="238">
        <v>1.54</v>
      </c>
      <c r="K48" s="238">
        <v>1.35</v>
      </c>
      <c r="L48" s="228" t="s">
        <v>158</v>
      </c>
      <c r="M48" s="273"/>
      <c r="N48" s="255"/>
    </row>
    <row r="49" ht="24" spans="1:14">
      <c r="A49" s="231" t="s">
        <v>19</v>
      </c>
      <c r="B49" s="231">
        <v>2128</v>
      </c>
      <c r="C49" s="228">
        <v>288622</v>
      </c>
      <c r="D49" s="229" t="s">
        <v>189</v>
      </c>
      <c r="E49" s="230" t="s">
        <v>190</v>
      </c>
      <c r="F49" s="228" t="s">
        <v>180</v>
      </c>
      <c r="G49" s="228">
        <v>691</v>
      </c>
      <c r="H49" s="228" t="s">
        <v>82</v>
      </c>
      <c r="I49" s="228" t="s">
        <v>85</v>
      </c>
      <c r="J49" s="238">
        <v>1.54</v>
      </c>
      <c r="K49" s="238">
        <v>1.35</v>
      </c>
      <c r="L49" s="228" t="s">
        <v>158</v>
      </c>
      <c r="M49" s="273"/>
      <c r="N49" s="255"/>
    </row>
    <row r="50" spans="1:14">
      <c r="A50" s="255"/>
      <c r="B50" s="255"/>
      <c r="C50" s="255"/>
      <c r="D50" s="255"/>
      <c r="E50" s="255"/>
      <c r="F50" s="255"/>
      <c r="G50" s="258">
        <v>6356</v>
      </c>
      <c r="H50" s="255"/>
      <c r="I50" s="255"/>
      <c r="J50" s="255"/>
      <c r="K50" s="255"/>
      <c r="L50" s="255"/>
      <c r="M50" s="255"/>
      <c r="N50" s="255"/>
    </row>
  </sheetData>
  <hyperlinks>
    <hyperlink ref="A4" r:id="rId1" display="HOTLINE-S@H"/>
    <hyperlink ref="A7" r:id="rId1" display="HOTLINE-S@H"/>
    <hyperlink ref="A11" r:id="rId1" display="HOTLINE-S@H"/>
    <hyperlink ref="A14" r:id="rId1" display="HOTLINE-S@H"/>
    <hyperlink ref="A18" r:id="rId1" display="HOTLINE-S@H"/>
    <hyperlink ref="A21" r:id="rId1" display="HOTLINE-S@H"/>
    <hyperlink ref="A25" r:id="rId1" display="HOTLINE-S@H"/>
    <hyperlink ref="A28" r:id="rId1" display="HOTLINE-S@H"/>
    <hyperlink ref="A32" r:id="rId1" display="HOTLINE-S@H"/>
    <hyperlink ref="A35" r:id="rId1" display="HOTLINE-S@H"/>
    <hyperlink ref="A39" r:id="rId1" display="HOTLINE-S@H"/>
    <hyperlink ref="A42" r:id="rId1" display="HOTLINE-S@H"/>
    <hyperlink ref="A46" r:id="rId1" display="HOTLINE-S@H"/>
    <hyperlink ref="A49" r:id="rId1" display="HOTLINE-S@H"/>
  </hyperlinks>
  <pageMargins left="0.118055555555556" right="0.118055555555556" top="0.393055555555556" bottom="0.354166666666667" header="0.313888888888889" footer="0.313888888888889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1.14 x fashion</vt:lpstr>
      <vt:lpstr>1.14 x fashion (2)</vt:lpstr>
      <vt:lpstr>1.14 x micro</vt:lpstr>
      <vt:lpstr>1.14 x micro (2)</vt:lpstr>
      <vt:lpstr>2.4 x basic</vt:lpstr>
      <vt:lpstr>1.29 x fashion</vt:lpstr>
      <vt:lpstr>1.29 x cheeky</vt:lpstr>
      <vt:lpstr> 3.11x basic</vt:lpstr>
      <vt:lpstr>3.11x fashion</vt:lpstr>
      <vt:lpstr>3.11x micro</vt:lpstr>
      <vt:lpstr>4.8x basic-8500PCS</vt:lpstr>
      <vt:lpstr>4.1x fashion</vt:lpstr>
      <vt:lpstr>4.1x micro</vt:lpstr>
      <vt:lpstr>4.1x cheeky</vt:lpstr>
      <vt:lpstr>4.1 x fashion(2)</vt:lpstr>
      <vt:lpstr>basic 4.8x-8850pcs</vt:lpstr>
      <vt:lpstr>basic 5.6x-8809</vt:lpstr>
      <vt:lpstr>5.6x fashion</vt:lpstr>
      <vt:lpstr>5.27x basic</vt:lpstr>
      <vt:lpstr>6.17x basic</vt:lpstr>
      <vt:lpstr>4.10X AIR QUICK ORDER</vt:lpstr>
      <vt:lpstr>6.17X fashion panty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2018-11-23T02:39:00Z</dcterms:created>
  <cp:lastPrinted>2019-04-03T07:04:00Z</cp:lastPrinted>
  <dcterms:modified xsi:type="dcterms:W3CDTF">2019-05-07T05:45:40Z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