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785" tabRatio="875" firstSheet="4" activeTab="7"/>
  </bookViews>
  <sheets>
    <sheet name="MAIN ORDER RECAP OF YEAR 2018" sheetId="1" r:id="rId1"/>
    <sheet name=" MONTYLY SHP - SEP" sheetId="2" r:id="rId2"/>
    <sheet name=" MONTYLY SHP - OCT" sheetId="42" r:id="rId3"/>
    <sheet name="WISTEL-NOTATIONS" sheetId="33" r:id="rId4"/>
    <sheet name="WISTEL-ALMOST FAMOUS" sheetId="34" r:id="rId5"/>
    <sheet name="WISTEL-G&amp;E" sheetId="37" r:id="rId6"/>
    <sheet name="Ada-Tina-POOF" sheetId="35" r:id="rId7"/>
    <sheet name="CHRIS-HOTLINE" sheetId="36" r:id="rId8"/>
    <sheet name="CHRIS-MISS GROUP" sheetId="38" r:id="rId9"/>
    <sheet name="CHRIS-BASE SALES INC" sheetId="39" r:id="rId10"/>
    <sheet name="LISA-RDG" sheetId="40" r:id="rId11"/>
    <sheet name="LILLIAN-JESSIE-INNA-HOTLINE" sheetId="43" r:id="rId12"/>
  </sheets>
  <calcPr calcId="144525"/>
</workbook>
</file>

<file path=xl/calcChain.xml><?xml version="1.0" encoding="utf-8"?>
<calcChain xmlns="http://schemas.openxmlformats.org/spreadsheetml/2006/main">
  <c r="D15" i="34"/>
  <c r="E9"/>
  <c r="E8"/>
  <c r="E70" i="33"/>
  <c r="E69"/>
  <c r="E59"/>
  <c r="E58"/>
  <c r="N48" i="42"/>
  <c r="N46"/>
  <c r="N45"/>
  <c r="N44"/>
  <c r="G96" i="2"/>
  <c r="G95"/>
  <c r="N58"/>
  <c r="M58"/>
  <c r="N57"/>
  <c r="M57"/>
  <c r="N56"/>
  <c r="M56"/>
  <c r="N55"/>
  <c r="M55"/>
  <c r="N54"/>
  <c r="M54"/>
  <c r="N53"/>
  <c r="M53"/>
  <c r="N52"/>
  <c r="M52"/>
  <c r="N51"/>
  <c r="M51"/>
  <c r="N50"/>
  <c r="M50"/>
  <c r="N49"/>
  <c r="M49"/>
  <c r="N47"/>
  <c r="M47"/>
  <c r="N45"/>
  <c r="M45"/>
  <c r="N44"/>
  <c r="M44"/>
  <c r="N43"/>
  <c r="M43"/>
  <c r="N6"/>
  <c r="N5"/>
  <c r="F177" i="1"/>
  <c r="G171"/>
  <c r="G170"/>
  <c r="G68"/>
  <c r="G67"/>
  <c r="G57"/>
  <c r="G56"/>
</calcChain>
</file>

<file path=xl/sharedStrings.xml><?xml version="1.0" encoding="utf-8"?>
<sst xmlns="http://schemas.openxmlformats.org/spreadsheetml/2006/main" count="2429" uniqueCount="545">
  <si>
    <t>2019/1/14 UPDATED</t>
  </si>
  <si>
    <t>MERCHANDISER</t>
  </si>
  <si>
    <t>CUSTOMER</t>
  </si>
  <si>
    <t>PLACED ORDER DATE</t>
  </si>
  <si>
    <t>STYLE NO</t>
  </si>
  <si>
    <t>PO NO.</t>
  </si>
  <si>
    <t>TTL NO QTY</t>
  </si>
  <si>
    <t>UNIT PX- DDP PA</t>
  </si>
  <si>
    <t>DDP LA DEL</t>
  </si>
  <si>
    <t>DDP PA DEL</t>
  </si>
  <si>
    <t>REMARK</t>
  </si>
  <si>
    <t>WISTEL</t>
  </si>
  <si>
    <t>Notations</t>
  </si>
  <si>
    <t>MSVU1366</t>
  </si>
  <si>
    <t>ASVU1369</t>
  </si>
  <si>
    <t>ASVR1099</t>
  </si>
  <si>
    <t>MSVR1093</t>
  </si>
  <si>
    <t>WSVR1093</t>
  </si>
  <si>
    <t>MSVU1395</t>
  </si>
  <si>
    <t>PSVR1117</t>
  </si>
  <si>
    <t>WSVU1395</t>
  </si>
  <si>
    <t>WSVU1411</t>
  </si>
  <si>
    <t>WSVU1399</t>
  </si>
  <si>
    <t>WSVR1124</t>
  </si>
  <si>
    <t>WSVU1410</t>
  </si>
  <si>
    <t>MSOU0811</t>
  </si>
  <si>
    <t>MSVR1124</t>
  </si>
  <si>
    <t>MSVU1410</t>
  </si>
  <si>
    <t>MSVU1394</t>
  </si>
  <si>
    <t>MSVR1123</t>
  </si>
  <si>
    <t>WSVR1123</t>
  </si>
  <si>
    <t>MSVV0144</t>
  </si>
  <si>
    <t>WSVV0144</t>
  </si>
  <si>
    <t>PSVR1111</t>
  </si>
  <si>
    <t>PSVU1406</t>
  </si>
  <si>
    <t>PSVR1120</t>
  </si>
  <si>
    <t>WSVR1105</t>
  </si>
  <si>
    <t>WSVU1366</t>
  </si>
  <si>
    <t>MSVR1105</t>
  </si>
  <si>
    <t>MSVU1444</t>
  </si>
  <si>
    <t>MSVD0386</t>
  </si>
  <si>
    <t>MSVU1453</t>
  </si>
  <si>
    <t>PSVR1137</t>
  </si>
  <si>
    <t>MSVR1139</t>
  </si>
  <si>
    <t>MSOU0826</t>
  </si>
  <si>
    <t>WSOU0826</t>
  </si>
  <si>
    <t>MSVD0396</t>
  </si>
  <si>
    <t>WSVU1394</t>
  </si>
  <si>
    <t>WSVU1445</t>
  </si>
  <si>
    <t>MSVU1445</t>
  </si>
  <si>
    <t>WSVD0370</t>
  </si>
  <si>
    <t>MSVD0370</t>
  </si>
  <si>
    <t>WSOU0855</t>
  </si>
  <si>
    <t>MSOU0855</t>
  </si>
  <si>
    <t>WSVU1469</t>
  </si>
  <si>
    <t>WSVU1470</t>
  </si>
  <si>
    <t>PSVF1101</t>
  </si>
  <si>
    <t>BRIELLE</t>
  </si>
  <si>
    <t>PSVF1102</t>
  </si>
  <si>
    <t>HYDRA</t>
  </si>
  <si>
    <t>WSVF1120</t>
  </si>
  <si>
    <t>WSVF1121</t>
  </si>
  <si>
    <t>MSVF1101</t>
  </si>
  <si>
    <t>WSVF1125</t>
  </si>
  <si>
    <t>SARABETH</t>
  </si>
  <si>
    <t>MSVF1120</t>
  </si>
  <si>
    <t>WSVF1122</t>
  </si>
  <si>
    <t>SANDY</t>
  </si>
  <si>
    <t>MSVF1121</t>
  </si>
  <si>
    <t>MSVF1118</t>
  </si>
  <si>
    <t>MSVF1122</t>
  </si>
  <si>
    <t>TINA</t>
  </si>
  <si>
    <t>MSVF1125</t>
  </si>
  <si>
    <t>MSVF1126</t>
  </si>
  <si>
    <t>FABIANA</t>
  </si>
  <si>
    <t>MISHA</t>
  </si>
  <si>
    <t>WSVF1118</t>
  </si>
  <si>
    <t>SILVANA</t>
  </si>
  <si>
    <t>MSVD0417</t>
  </si>
  <si>
    <t>MSVU1475</t>
  </si>
  <si>
    <t>ASVR1170</t>
  </si>
  <si>
    <t>PSVD0424</t>
  </si>
  <si>
    <t>MSVU1399</t>
  </si>
  <si>
    <t>PSVU1399</t>
  </si>
  <si>
    <t>MSOU0867</t>
  </si>
  <si>
    <t>WSOU0867</t>
  </si>
  <si>
    <t>MSVD0436</t>
  </si>
  <si>
    <t>MSVD0434</t>
  </si>
  <si>
    <t>MSVD0433</t>
  </si>
  <si>
    <t>PSOU0871</t>
  </si>
  <si>
    <t>MSVD0426</t>
  </si>
  <si>
    <t>WSSR1448</t>
  </si>
  <si>
    <t>MSSR1448</t>
  </si>
  <si>
    <t>MSVN0257</t>
  </si>
  <si>
    <t>TBA</t>
  </si>
  <si>
    <t>Yarn and guauge changed</t>
  </si>
  <si>
    <t>LABEL AND HANGER TBA</t>
  </si>
  <si>
    <t>MSVR1150</t>
  </si>
  <si>
    <t>MSVR1197</t>
  </si>
  <si>
    <t>UNIT PX- DDP LA</t>
  </si>
  <si>
    <t>Almost Famous</t>
  </si>
  <si>
    <t>RZ6320</t>
  </si>
  <si>
    <t>P182665</t>
  </si>
  <si>
    <t>RZ6090</t>
  </si>
  <si>
    <t>P182851</t>
  </si>
  <si>
    <t>HZ5760SH</t>
  </si>
  <si>
    <t>P182972</t>
  </si>
  <si>
    <t>KZ5760SH</t>
  </si>
  <si>
    <t>P182973</t>
  </si>
  <si>
    <t>RZ6093RB</t>
  </si>
  <si>
    <t>P183485</t>
  </si>
  <si>
    <t>RDZ6092</t>
  </si>
  <si>
    <t>P183865</t>
  </si>
  <si>
    <t>RZ6090CR</t>
  </si>
  <si>
    <t>P184261</t>
  </si>
  <si>
    <t>RDZ6092KG</t>
  </si>
  <si>
    <t>P184588</t>
  </si>
  <si>
    <t>RZ4842</t>
  </si>
  <si>
    <t>P186110</t>
  </si>
  <si>
    <t>UNIT PX- DDP NY</t>
  </si>
  <si>
    <t>X CHINA DATE</t>
  </si>
  <si>
    <t>Ada</t>
  </si>
  <si>
    <t>POOF</t>
  </si>
  <si>
    <t>151591J</t>
  </si>
  <si>
    <t>122104</t>
  </si>
  <si>
    <t>122105</t>
  </si>
  <si>
    <t>252337J</t>
  </si>
  <si>
    <t>122106</t>
  </si>
  <si>
    <t>253176J</t>
  </si>
  <si>
    <t>010201</t>
  </si>
  <si>
    <t>253179J</t>
  </si>
  <si>
    <t>012501</t>
  </si>
  <si>
    <t>253180J</t>
  </si>
  <si>
    <t>012502</t>
  </si>
  <si>
    <t>013104</t>
  </si>
  <si>
    <t>013105</t>
  </si>
  <si>
    <t>991640K</t>
  </si>
  <si>
    <t>020201</t>
  </si>
  <si>
    <t>253185J</t>
  </si>
  <si>
    <t>021201</t>
  </si>
  <si>
    <t>252337J-YM</t>
  </si>
  <si>
    <t>032201</t>
  </si>
  <si>
    <t>FOB$4.25</t>
  </si>
  <si>
    <t>253185J-TK</t>
  </si>
  <si>
    <t>061407</t>
  </si>
  <si>
    <t>FOB$5.30</t>
  </si>
  <si>
    <t>151591J-VF</t>
  </si>
  <si>
    <t>051802</t>
  </si>
  <si>
    <t>253180J-VF</t>
  </si>
  <si>
    <t>051801</t>
  </si>
  <si>
    <t>253179J-TK</t>
  </si>
  <si>
    <t>061301</t>
  </si>
  <si>
    <t>FOB$5.40</t>
  </si>
  <si>
    <t>061302</t>
  </si>
  <si>
    <t>UNIT PX- FOB</t>
  </si>
  <si>
    <t>FOB - LA DESTINATION/DEL</t>
  </si>
  <si>
    <t>CHRIS</t>
  </si>
  <si>
    <t>HOTLINE</t>
  </si>
  <si>
    <t>BD7</t>
  </si>
  <si>
    <t xml:space="preserve">FY/G5/H6/LR/10--FOB $1.74 HE/03--FOB $1.70 JC/01/09--FOB $1.64 </t>
  </si>
  <si>
    <t>2018/3/25-29</t>
  </si>
  <si>
    <t>B3E</t>
  </si>
  <si>
    <t>S-XL $5.00 XX-4X $5.85</t>
  </si>
  <si>
    <t>1/25 - 2/1 BY AIR</t>
  </si>
  <si>
    <t>B72</t>
  </si>
  <si>
    <t>S-XL $4.40 XX-4X $5.10</t>
  </si>
  <si>
    <t>1/25 X might need to air</t>
  </si>
  <si>
    <t xml:space="preserve">S-1X $7.50
2X-4X $8.35    </t>
  </si>
  <si>
    <t>6/10/2018 x</t>
  </si>
  <si>
    <t>BMF</t>
  </si>
  <si>
    <t>S-XL $5.425 
XX-4X $6.225</t>
  </si>
  <si>
    <t>S-XL $4.40 
XX-4X $5.10</t>
  </si>
  <si>
    <t>S-4X $1.74</t>
  </si>
  <si>
    <t>8077201-01</t>
  </si>
  <si>
    <t>S-XL $4.80 
XX-4X $5.65</t>
  </si>
  <si>
    <r>
      <rPr>
        <sz val="12"/>
        <rFont val="Arial"/>
        <family val="2"/>
      </rPr>
      <t>7/15</t>
    </r>
    <r>
      <rPr>
        <sz val="12"/>
        <rFont val="宋体"/>
        <charset val="134"/>
      </rPr>
      <t>如果睡衣内裤没有</t>
    </r>
    <r>
      <rPr>
        <sz val="12"/>
        <rFont val="Arial"/>
        <family val="2"/>
      </rPr>
      <t>7/15</t>
    </r>
    <r>
      <rPr>
        <sz val="12"/>
        <rFont val="宋体"/>
        <charset val="134"/>
      </rPr>
      <t>提前到</t>
    </r>
    <r>
      <rPr>
        <sz val="12"/>
        <rFont val="Arial"/>
        <family val="2"/>
      </rPr>
      <t>6/4</t>
    </r>
  </si>
  <si>
    <t>8077201-02</t>
  </si>
  <si>
    <t>S-XL $4.80
 XX-4X $5.65</t>
  </si>
  <si>
    <t>BXC</t>
  </si>
  <si>
    <t>S-XL $2.40
 XX-4X $2.67</t>
  </si>
  <si>
    <t>S-XL $2.40 
XX-4X $2.67</t>
  </si>
  <si>
    <t>BXY</t>
  </si>
  <si>
    <t>S-XL $5.85
XX-4X $6.70</t>
  </si>
  <si>
    <t>BX8</t>
  </si>
  <si>
    <t>S-XL $4.50
XX-4X $5.35</t>
  </si>
  <si>
    <t>S-XL $2.70     XX-4X $2.97</t>
  </si>
  <si>
    <t>B2K</t>
  </si>
  <si>
    <t>8265701-01</t>
  </si>
  <si>
    <t>S-4X $3.70</t>
  </si>
  <si>
    <t>UNIT PX- DDP</t>
  </si>
  <si>
    <t>DDP LA - DEL</t>
  </si>
  <si>
    <t>DDP NY - DEL</t>
  </si>
  <si>
    <t>G+E</t>
  </si>
  <si>
    <t>DDP LA</t>
  </si>
  <si>
    <t>P18-0006</t>
  </si>
  <si>
    <t>10/8/2018</t>
  </si>
  <si>
    <t>P18-0007</t>
  </si>
  <si>
    <r>
      <rPr>
        <sz val="12"/>
        <rFont val="宋体"/>
        <charset val="134"/>
      </rPr>
      <t>两个颜色</t>
    </r>
    <r>
      <rPr>
        <sz val="12"/>
        <rFont val="Arial"/>
        <family val="2"/>
      </rPr>
      <t xml:space="preserve">$6.45 </t>
    </r>
    <r>
      <rPr>
        <sz val="12"/>
        <rFont val="宋体"/>
        <charset val="134"/>
      </rPr>
      <t>四个颜色</t>
    </r>
    <r>
      <rPr>
        <sz val="12"/>
        <rFont val="Arial"/>
        <family val="2"/>
      </rPr>
      <t>$6.7</t>
    </r>
  </si>
  <si>
    <t>P18-0008</t>
  </si>
  <si>
    <t>DDP NY</t>
  </si>
  <si>
    <t>561-561X</t>
  </si>
  <si>
    <t>P18-0009</t>
  </si>
  <si>
    <t>S-XL$6.65 / 1X-3X $7.15</t>
  </si>
  <si>
    <t>11/2/2018</t>
  </si>
  <si>
    <t>2000-2000X</t>
  </si>
  <si>
    <t>P18-0010</t>
  </si>
  <si>
    <t>M-XL$7.15 / 1X-3X $7.65</t>
  </si>
  <si>
    <t>565-565X</t>
  </si>
  <si>
    <t>P18-0011</t>
  </si>
  <si>
    <t>M-XL$7.00 / 1X-3X$7.50</t>
  </si>
  <si>
    <t>566-566X</t>
  </si>
  <si>
    <t>P18-0012</t>
  </si>
  <si>
    <t>MISS GROUP</t>
  </si>
  <si>
    <t>5725X-AS</t>
  </si>
  <si>
    <t>M15084</t>
  </si>
  <si>
    <t>M15085</t>
  </si>
  <si>
    <t>M15086</t>
  </si>
  <si>
    <t>5732X-AS</t>
  </si>
  <si>
    <t>M15087</t>
  </si>
  <si>
    <t>M15088</t>
  </si>
  <si>
    <t>M15089</t>
  </si>
  <si>
    <t>5736X-AS</t>
  </si>
  <si>
    <t>M15090</t>
  </si>
  <si>
    <t>M15091</t>
  </si>
  <si>
    <t>M15092</t>
  </si>
  <si>
    <t>BASE SALES INC</t>
  </si>
  <si>
    <t xml:space="preserve">RPM T-SHIRT </t>
  </si>
  <si>
    <t>042918</t>
  </si>
  <si>
    <t>SHORT SLV 15000</t>
  </si>
  <si>
    <t>$3.875 for s-xl &amp; $4.375 for 2X</t>
  </si>
  <si>
    <t>LONG SLV 5000</t>
  </si>
  <si>
    <t>$4.275 for s-xl &amp; $4.775 for 2X</t>
  </si>
  <si>
    <t xml:space="preserve">UNIT PX- DDP LA </t>
  </si>
  <si>
    <t>LISA</t>
  </si>
  <si>
    <t>RDG</t>
  </si>
  <si>
    <t>6T60661MC</t>
  </si>
  <si>
    <t>FL75</t>
  </si>
  <si>
    <t>4/30/2018</t>
  </si>
  <si>
    <t>FL75A</t>
  </si>
  <si>
    <t>6T60661VM</t>
  </si>
  <si>
    <t>FL76</t>
  </si>
  <si>
    <t>8T81166TJ</t>
  </si>
  <si>
    <t>FL77</t>
  </si>
  <si>
    <t>FL77A</t>
  </si>
  <si>
    <t>8T81167TJ</t>
  </si>
  <si>
    <t>FL78</t>
  </si>
  <si>
    <t>FL78A</t>
  </si>
  <si>
    <t>8T81093VM</t>
  </si>
  <si>
    <t>FL79</t>
  </si>
  <si>
    <t>8T81094VM</t>
  </si>
  <si>
    <t>FL80</t>
  </si>
  <si>
    <t>8T81009BU</t>
  </si>
  <si>
    <t>FL81</t>
  </si>
  <si>
    <t>FL81A</t>
  </si>
  <si>
    <t>FL81B</t>
  </si>
  <si>
    <t>8T81014BU</t>
  </si>
  <si>
    <t>FL82</t>
  </si>
  <si>
    <t>FL82A</t>
  </si>
  <si>
    <t>FL82B</t>
  </si>
  <si>
    <t>8T80981BU</t>
  </si>
  <si>
    <t>FL83</t>
  </si>
  <si>
    <t>FL83A</t>
  </si>
  <si>
    <t>8T80983BU</t>
  </si>
  <si>
    <t>FL84</t>
  </si>
  <si>
    <t>8T81011BU</t>
  </si>
  <si>
    <t>FL85</t>
  </si>
  <si>
    <t>FL85A</t>
  </si>
  <si>
    <t>FL85B</t>
  </si>
  <si>
    <t>8T82012BU</t>
  </si>
  <si>
    <t>FL86</t>
  </si>
  <si>
    <t>8T81098NR</t>
  </si>
  <si>
    <t>FL87</t>
  </si>
  <si>
    <t>FL87A</t>
  </si>
  <si>
    <t>FL87B</t>
  </si>
  <si>
    <t>FL87C</t>
  </si>
  <si>
    <t>FL87D</t>
  </si>
  <si>
    <t>FL87E</t>
  </si>
  <si>
    <t>8T81009VM</t>
  </si>
  <si>
    <t>FL88</t>
  </si>
  <si>
    <t>5T55665BU</t>
  </si>
  <si>
    <t>FL89</t>
  </si>
  <si>
    <t>FL89A</t>
  </si>
  <si>
    <t>5T55665BV</t>
  </si>
  <si>
    <t>FL90</t>
  </si>
  <si>
    <t>5T55751BU</t>
  </si>
  <si>
    <t>FL91</t>
  </si>
  <si>
    <t>5T55466JC</t>
  </si>
  <si>
    <t>FL92</t>
  </si>
  <si>
    <t>FL92A</t>
  </si>
  <si>
    <t>FL92B</t>
  </si>
  <si>
    <t>2018/6/25 BY AIR</t>
  </si>
  <si>
    <t>5T55751VM</t>
  </si>
  <si>
    <t>FL93</t>
  </si>
  <si>
    <t>8T81009K</t>
  </si>
  <si>
    <t>FL94</t>
  </si>
  <si>
    <t>FL94A</t>
  </si>
  <si>
    <t>FL94B</t>
  </si>
  <si>
    <t>FL94C</t>
  </si>
  <si>
    <t>8T81025K</t>
  </si>
  <si>
    <t>FL95</t>
  </si>
  <si>
    <t>FL95A</t>
  </si>
  <si>
    <t>FL95B</t>
  </si>
  <si>
    <t>FL95C</t>
  </si>
  <si>
    <t>8T81009LK</t>
  </si>
  <si>
    <t>FL96</t>
  </si>
  <si>
    <t>8T81025LK</t>
  </si>
  <si>
    <t>FL97</t>
  </si>
  <si>
    <t>WL83S011RS</t>
  </si>
  <si>
    <t>FL98</t>
  </si>
  <si>
    <t>FL98A</t>
  </si>
  <si>
    <t>FL98B</t>
  </si>
  <si>
    <t>2018/8/10 BY AIR</t>
  </si>
  <si>
    <t>FL98C</t>
  </si>
  <si>
    <t>FL98D</t>
  </si>
  <si>
    <t>FL98E</t>
  </si>
  <si>
    <t>FL98F</t>
  </si>
  <si>
    <t>FL98G</t>
  </si>
  <si>
    <t>5T55466YM</t>
  </si>
  <si>
    <t>FL99</t>
  </si>
  <si>
    <t>fob $5.20</t>
  </si>
  <si>
    <t>2018/8/16 X</t>
  </si>
  <si>
    <t>5T56084YM</t>
  </si>
  <si>
    <t>FL100</t>
  </si>
  <si>
    <t>fob $5.60</t>
  </si>
  <si>
    <t>JG84S008RS</t>
  </si>
  <si>
    <t>FL101</t>
  </si>
  <si>
    <t>FL101A</t>
  </si>
  <si>
    <t>WL84S015RS</t>
  </si>
  <si>
    <t>FL102</t>
  </si>
  <si>
    <t>FL102A</t>
  </si>
  <si>
    <t>FL102B</t>
  </si>
  <si>
    <t>FL102C</t>
  </si>
  <si>
    <t>FL102D</t>
  </si>
  <si>
    <t>JM84S004RS</t>
  </si>
  <si>
    <t>FL103</t>
  </si>
  <si>
    <t>FL103F</t>
  </si>
  <si>
    <t>FL103G</t>
  </si>
  <si>
    <t>FL103H</t>
  </si>
  <si>
    <t>103A</t>
  </si>
  <si>
    <t>FL103I</t>
  </si>
  <si>
    <t>FL103J</t>
  </si>
  <si>
    <t>FL103K</t>
  </si>
  <si>
    <t>FL103B</t>
  </si>
  <si>
    <t>FL103L</t>
  </si>
  <si>
    <t>FL103M</t>
  </si>
  <si>
    <t>FL103C</t>
  </si>
  <si>
    <t>FL103D</t>
  </si>
  <si>
    <t>FL103N</t>
  </si>
  <si>
    <t>FL103O</t>
  </si>
  <si>
    <t>FL103P</t>
  </si>
  <si>
    <t>FL103Q</t>
  </si>
  <si>
    <t>FL103E</t>
  </si>
  <si>
    <t>FL103R</t>
  </si>
  <si>
    <t>FL103S</t>
  </si>
  <si>
    <t>WL84S012RS</t>
  </si>
  <si>
    <t>FL104</t>
  </si>
  <si>
    <t>FL104B</t>
  </si>
  <si>
    <t>FL104C</t>
  </si>
  <si>
    <t>FL104D</t>
  </si>
  <si>
    <t>FL104A</t>
  </si>
  <si>
    <t>FL105</t>
  </si>
  <si>
    <t>FL105B</t>
  </si>
  <si>
    <t>FL105C</t>
  </si>
  <si>
    <t>FL105D</t>
  </si>
  <si>
    <t>FL105A</t>
  </si>
  <si>
    <t>FL106</t>
  </si>
  <si>
    <t>FL106A</t>
  </si>
  <si>
    <t>FL107</t>
  </si>
  <si>
    <t>FL107B</t>
  </si>
  <si>
    <t>FL107C</t>
  </si>
  <si>
    <t>FL107D</t>
  </si>
  <si>
    <t>FL107A</t>
  </si>
  <si>
    <t>5T56084BV</t>
  </si>
  <si>
    <t>FL108</t>
  </si>
  <si>
    <t xml:space="preserve"> 5T56486MC</t>
  </si>
  <si>
    <t>FL109</t>
  </si>
  <si>
    <t>FL109A</t>
  </si>
  <si>
    <t>5T56509BU</t>
  </si>
  <si>
    <t>FL110</t>
  </si>
  <si>
    <t>2T26241BR</t>
  </si>
  <si>
    <t>FL111</t>
  </si>
  <si>
    <t>2T26241LBR</t>
  </si>
  <si>
    <t>FL111A</t>
  </si>
  <si>
    <t>5T55466R</t>
  </si>
  <si>
    <t>FL112</t>
  </si>
  <si>
    <t>WL83S015RS2</t>
  </si>
  <si>
    <t>FL113</t>
  </si>
  <si>
    <t>FL113D</t>
  </si>
  <si>
    <t>FL113E</t>
  </si>
  <si>
    <t>FL113F</t>
  </si>
  <si>
    <t>FL113A</t>
  </si>
  <si>
    <t>FL113B</t>
  </si>
  <si>
    <t>FL113G</t>
  </si>
  <si>
    <t>FL113H</t>
  </si>
  <si>
    <t>FL113C</t>
  </si>
  <si>
    <t>FL113I</t>
  </si>
  <si>
    <t>WL84S012ES</t>
  </si>
  <si>
    <t>FL114</t>
  </si>
  <si>
    <t>5T55466W</t>
  </si>
  <si>
    <t>FL115</t>
  </si>
  <si>
    <t>FL115A</t>
  </si>
  <si>
    <t>WL84S007RS2</t>
  </si>
  <si>
    <t>FL116</t>
  </si>
  <si>
    <t>FL116H</t>
  </si>
  <si>
    <t>FL116I</t>
  </si>
  <si>
    <t>FL116J</t>
  </si>
  <si>
    <t>FL116K</t>
  </si>
  <si>
    <t>FL116L</t>
  </si>
  <si>
    <t>FL116A</t>
  </si>
  <si>
    <t>FL116B</t>
  </si>
  <si>
    <t>2018/12/5 BY AIR</t>
  </si>
  <si>
    <t>FL116C</t>
  </si>
  <si>
    <t>FL116D</t>
  </si>
  <si>
    <t>FL116E</t>
  </si>
  <si>
    <t>FL116F</t>
  </si>
  <si>
    <t>FL116G</t>
  </si>
  <si>
    <t>5T56415CH</t>
  </si>
  <si>
    <t>FL117</t>
  </si>
  <si>
    <t>FL117A</t>
  </si>
  <si>
    <t>UNIT PX- FOB/DDP LA OR DDP NY</t>
  </si>
  <si>
    <t>FOB - DESTINATION/DEL</t>
  </si>
  <si>
    <t>DDP LA - DESTINATION &amp; DEL</t>
  </si>
  <si>
    <t>DDP NY - DESTINATION /DEL</t>
  </si>
  <si>
    <t>ETD</t>
  </si>
  <si>
    <t>ETA</t>
  </si>
  <si>
    <t>IN WH</t>
  </si>
  <si>
    <t>DUE DATE</t>
  </si>
  <si>
    <t>SHIP WINDOWS</t>
  </si>
  <si>
    <t>fleece pant</t>
  </si>
  <si>
    <t>pls see order recap for details</t>
  </si>
  <si>
    <t>ETD 9/11;ETA 10/1</t>
  </si>
  <si>
    <t>10/1-10/5</t>
  </si>
  <si>
    <t>plush robe</t>
  </si>
  <si>
    <t>10/8-10/12</t>
  </si>
  <si>
    <t xml:space="preserve">jacquard robe </t>
  </si>
  <si>
    <t>Hacci Group</t>
  </si>
  <si>
    <t>special sleepshirt</t>
  </si>
  <si>
    <t>sleepwear</t>
  </si>
  <si>
    <t>fashion panty</t>
  </si>
  <si>
    <t>microfiber panty</t>
  </si>
  <si>
    <t>lace cheeky panty</t>
  </si>
  <si>
    <r>
      <rPr>
        <sz val="10"/>
        <rFont val="宋体"/>
        <charset val="134"/>
      </rPr>
      <t>两个颜色</t>
    </r>
    <r>
      <rPr>
        <sz val="10"/>
        <rFont val="Times New Roman"/>
        <family val="1"/>
      </rPr>
      <t xml:space="preserve">$6.45 </t>
    </r>
    <r>
      <rPr>
        <sz val="10"/>
        <rFont val="宋体"/>
        <charset val="134"/>
      </rPr>
      <t>四个颜色</t>
    </r>
    <r>
      <rPr>
        <sz val="10"/>
        <rFont val="Times New Roman"/>
        <family val="1"/>
      </rPr>
      <t>$6.7</t>
    </r>
  </si>
  <si>
    <t>9/21?</t>
  </si>
  <si>
    <t>10/23?</t>
  </si>
  <si>
    <t>ELLIOT</t>
  </si>
  <si>
    <t>9/23?</t>
  </si>
  <si>
    <t>10/25?</t>
  </si>
  <si>
    <t>MARY</t>
  </si>
  <si>
    <t>DDP PA</t>
  </si>
  <si>
    <t>MERCHANDISER:</t>
  </si>
  <si>
    <t>TINA/ADA</t>
  </si>
  <si>
    <t>CUSTOMER:</t>
  </si>
  <si>
    <t>Updated Date:</t>
  </si>
  <si>
    <t xml:space="preserve">FOB QINGDAO </t>
  </si>
  <si>
    <t>LILLIAN &amp; JESSIE</t>
  </si>
  <si>
    <t>HOTLINE/EJ</t>
  </si>
  <si>
    <t>ETD &amp; ETA LA</t>
  </si>
  <si>
    <t>SHIPPING WINDOW</t>
  </si>
  <si>
    <t>spring robe</t>
  </si>
  <si>
    <t>ETD 1/1;ETA 1/17</t>
  </si>
  <si>
    <t>1/29-2/2</t>
  </si>
  <si>
    <t>2/5-2/9</t>
  </si>
  <si>
    <t>b2k</t>
  </si>
  <si>
    <t>fob usd 3.45/pc; color NC &amp; TA are fob usd 3.80/pc</t>
  </si>
  <si>
    <t>ETD 1/11;ETA 1/25</t>
  </si>
  <si>
    <t>basic panty</t>
  </si>
  <si>
    <t>2/12-2/16;2/26-3/2;3/12-3/16</t>
  </si>
  <si>
    <t>ETD 1/25;ETA 2/7</t>
  </si>
  <si>
    <t>2/26-3/2</t>
  </si>
  <si>
    <t>3/5-3/9</t>
  </si>
  <si>
    <t>3/5-3/9;4/9-4/13</t>
  </si>
  <si>
    <t>swim coverup</t>
  </si>
  <si>
    <t>ETD 3/13;ETA 3/27</t>
  </si>
  <si>
    <t>4/2-4/6</t>
  </si>
  <si>
    <t>4/9-4/13</t>
  </si>
  <si>
    <t>4/2-4/6; 4/16-4/20</t>
  </si>
  <si>
    <t>4/2-4/6;</t>
  </si>
  <si>
    <t>ETD 4/16;ETA 5/1</t>
  </si>
  <si>
    <t>4/30-5/4</t>
  </si>
  <si>
    <t>ETD 4/24;ETA 4/27 (Fedex)</t>
  </si>
  <si>
    <t>5/4-5/11</t>
  </si>
  <si>
    <t>basic  panty</t>
  </si>
  <si>
    <t>5/14-5/18</t>
  </si>
  <si>
    <t>ETD 5/7;ETA 5/21</t>
  </si>
  <si>
    <t>5/28-6/1</t>
  </si>
  <si>
    <t>6/4-6/8</t>
  </si>
  <si>
    <t>5/28-6/1; 6/11-6/15</t>
  </si>
  <si>
    <t>ETD 6/4;ETA 6/17</t>
  </si>
  <si>
    <t>7/9-7/13</t>
  </si>
  <si>
    <t>6/4  &amp; 7/2</t>
  </si>
  <si>
    <r>
      <rPr>
        <b/>
        <sz val="12"/>
        <color theme="1"/>
        <rFont val="Arial"/>
        <family val="2"/>
      </rPr>
      <t>7/2-7/6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7/16-7/20</t>
    </r>
    <r>
      <rPr>
        <b/>
        <sz val="12"/>
        <color theme="1"/>
        <rFont val="宋体"/>
        <charset val="134"/>
      </rPr>
      <t>；</t>
    </r>
    <r>
      <rPr>
        <b/>
        <sz val="12"/>
        <color theme="1"/>
        <rFont val="Arial"/>
        <family val="2"/>
      </rPr>
      <t>7/30-8/3</t>
    </r>
  </si>
  <si>
    <t>2018/6/25 x</t>
  </si>
  <si>
    <t>ETD 6/25;ETA 6/26 AIR</t>
  </si>
  <si>
    <t>ETD 7/16;ETA 7/30</t>
  </si>
  <si>
    <t>8/6-8/10</t>
  </si>
  <si>
    <t>8/13-8/17</t>
  </si>
  <si>
    <t>ETD 7/30;ETA 8/13</t>
  </si>
  <si>
    <t>8/27-8/31</t>
  </si>
  <si>
    <t>sleep set</t>
  </si>
  <si>
    <t>9/3-9/7</t>
  </si>
  <si>
    <t>ETD 8/15;ETA 9/3</t>
  </si>
  <si>
    <t>ETD 8/24;ETA 9/9</t>
  </si>
  <si>
    <t>9/10-9/14</t>
  </si>
  <si>
    <t>10/15-10/19</t>
  </si>
  <si>
    <t>10/29-11/2</t>
  </si>
  <si>
    <t>2018/8/20 x</t>
  </si>
  <si>
    <t>ETD 8/28;ETA 9/3  AIR</t>
  </si>
  <si>
    <t>ETD 10/2;ETA 10/19</t>
  </si>
  <si>
    <t>11/5-11/9</t>
  </si>
  <si>
    <t>11/12-11/16</t>
  </si>
  <si>
    <t>2018/10/15 x</t>
  </si>
  <si>
    <t>ETD 10/16;ETA 11/2</t>
  </si>
  <si>
    <t>11/19-11/23</t>
  </si>
  <si>
    <t>2018/10/29 x</t>
  </si>
  <si>
    <t>ETD 10/29;ETA 11/13</t>
  </si>
  <si>
    <t>11/26-11/30</t>
  </si>
  <si>
    <t>2018/11/5 x</t>
  </si>
  <si>
    <t>12/10-12/14</t>
  </si>
  <si>
    <t>2018/11/19 x</t>
  </si>
  <si>
    <t>ETD 11/19; ETA 12/6</t>
  </si>
  <si>
    <t>12/3-12/7</t>
  </si>
  <si>
    <t>2018/12/10 x</t>
  </si>
  <si>
    <t>ETD 12/17</t>
  </si>
  <si>
    <t>12/31-1/4</t>
  </si>
  <si>
    <t>1/7-1/11</t>
  </si>
  <si>
    <t>2018/12/31 x</t>
  </si>
  <si>
    <t>1/28-2/1</t>
  </si>
  <si>
    <t>2019/1/14 X</t>
  </si>
  <si>
    <t>2/4-2/8</t>
  </si>
  <si>
    <t>micro panty</t>
  </si>
  <si>
    <t>coverup s#5047/5048</t>
  </si>
  <si>
    <t>2019/1/29 X</t>
  </si>
  <si>
    <t>2/18-2/22</t>
  </si>
  <si>
    <t>hacci</t>
  </si>
  <si>
    <t>2019/2/4 X</t>
  </si>
  <si>
    <t>2/25-3/1</t>
  </si>
  <si>
    <t>coverup S#5046</t>
  </si>
  <si>
    <t>3/11-3/15</t>
  </si>
  <si>
    <t>coverup S#5396/5397</t>
  </si>
  <si>
    <t>2019/3/12 X</t>
  </si>
  <si>
    <t>4/1-4/5</t>
  </si>
  <si>
    <t>coverup S#5398/5399/5400</t>
  </si>
  <si>
    <t>4/15-4/19</t>
  </si>
  <si>
    <t>2019/3/11 x</t>
  </si>
  <si>
    <t>4/29-5/3</t>
  </si>
</sst>
</file>

<file path=xl/styles.xml><?xml version="1.0" encoding="utf-8"?>
<styleSheet xmlns="http://schemas.openxmlformats.org/spreadsheetml/2006/main">
  <numFmts count="10">
    <numFmt numFmtId="26" formatCode="\$#,##0.00_);[Red]\(\$#,##0.00\)"/>
    <numFmt numFmtId="178" formatCode="[$-409]d/mmm;@"/>
    <numFmt numFmtId="179" formatCode="yyyy/m/d;@"/>
    <numFmt numFmtId="180" formatCode="m&quot;月&quot;d&quot;日&quot;;@"/>
    <numFmt numFmtId="181" formatCode="&quot;$&quot;#,##0.00"/>
    <numFmt numFmtId="182" formatCode="\$#,##0.00;\-\$#,##0.00"/>
    <numFmt numFmtId="183" formatCode="m/d;@"/>
    <numFmt numFmtId="184" formatCode="[$-409]d\-mmm;@"/>
    <numFmt numFmtId="185" formatCode="0_);[Red]\(0\)"/>
    <numFmt numFmtId="186" formatCode="000000"/>
  </numFmts>
  <fonts count="31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sz val="11"/>
      <name val="宋体"/>
      <charset val="134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Times New Roman"/>
      <family val="1"/>
    </font>
    <font>
      <sz val="10"/>
      <color theme="1"/>
      <name val="宋体"/>
      <charset val="134"/>
      <scheme val="minor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indexed="8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82">
    <xf numFmtId="0" fontId="0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</cellStyleXfs>
  <cellXfs count="314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vertical="justify" wrapText="1"/>
    </xf>
    <xf numFmtId="0" fontId="2" fillId="0" borderId="0" xfId="0" applyFont="1"/>
    <xf numFmtId="0" fontId="1" fillId="0" borderId="0" xfId="0" applyFont="1"/>
    <xf numFmtId="0" fontId="2" fillId="2" borderId="0" xfId="26" applyFont="1" applyFill="1" applyBorder="1" applyAlignment="1"/>
    <xf numFmtId="0" fontId="2" fillId="2" borderId="0" xfId="26" applyFont="1" applyFill="1" applyAlignment="1"/>
    <xf numFmtId="14" fontId="1" fillId="2" borderId="0" xfId="26" applyNumberFormat="1" applyFont="1" applyFill="1" applyBorder="1" applyAlignment="1"/>
    <xf numFmtId="0" fontId="1" fillId="2" borderId="0" xfId="26" applyFont="1" applyFill="1" applyBorder="1" applyAlignment="1"/>
    <xf numFmtId="0" fontId="1" fillId="2" borderId="0" xfId="26" applyNumberFormat="1" applyFont="1" applyFill="1" applyBorder="1" applyAlignment="1"/>
    <xf numFmtId="179" fontId="1" fillId="2" borderId="0" xfId="26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4" borderId="1" xfId="26" applyNumberFormat="1" applyFont="1" applyFill="1" applyBorder="1" applyAlignment="1"/>
    <xf numFmtId="0" fontId="1" fillId="4" borderId="1" xfId="26" applyFont="1" applyFill="1" applyBorder="1" applyAlignment="1"/>
    <xf numFmtId="179" fontId="1" fillId="4" borderId="1" xfId="26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179" fontId="1" fillId="4" borderId="1" xfId="0" applyNumberFormat="1" applyFont="1" applyFill="1" applyBorder="1"/>
    <xf numFmtId="14" fontId="1" fillId="4" borderId="1" xfId="0" applyNumberFormat="1" applyFont="1" applyFill="1" applyBorder="1" applyAlignment="1">
      <alignment horizontal="left"/>
    </xf>
    <xf numFmtId="58" fontId="1" fillId="4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/>
    </xf>
    <xf numFmtId="0" fontId="2" fillId="4" borderId="1" xfId="0" applyFont="1" applyFill="1" applyBorder="1" applyAlignment="1">
      <alignment vertical="justify" wrapText="1"/>
    </xf>
    <xf numFmtId="0" fontId="2" fillId="4" borderId="1" xfId="0" applyFont="1" applyFill="1" applyBorder="1" applyAlignment="1">
      <alignment horizontal="left" vertical="justify" wrapText="1"/>
    </xf>
    <xf numFmtId="179" fontId="2" fillId="4" borderId="1" xfId="0" applyNumberFormat="1" applyFont="1" applyFill="1" applyBorder="1" applyAlignment="1">
      <alignment vertical="justify" wrapText="1"/>
    </xf>
    <xf numFmtId="14" fontId="2" fillId="4" borderId="1" xfId="0" applyNumberFormat="1" applyFont="1" applyFill="1" applyBorder="1" applyAlignment="1">
      <alignment horizontal="left" vertical="justify" wrapText="1"/>
    </xf>
    <xf numFmtId="180" fontId="5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14" fontId="2" fillId="0" borderId="1" xfId="26" applyNumberFormat="1" applyFont="1" applyFill="1" applyBorder="1" applyAlignment="1">
      <alignment horizontal="left"/>
    </xf>
    <xf numFmtId="0" fontId="2" fillId="4" borderId="1" xfId="26" applyFont="1" applyFill="1" applyBorder="1" applyAlignment="1"/>
    <xf numFmtId="0" fontId="6" fillId="4" borderId="1" xfId="26" applyNumberFormat="1" applyFont="1" applyFill="1" applyBorder="1" applyAlignment="1">
      <alignment horizontal="left" wrapText="1"/>
    </xf>
    <xf numFmtId="0" fontId="2" fillId="4" borderId="1" xfId="26" applyFont="1" applyFill="1" applyBorder="1" applyAlignment="1">
      <alignment horizontal="left"/>
    </xf>
    <xf numFmtId="179" fontId="2" fillId="4" borderId="1" xfId="26" applyNumberFormat="1" applyFont="1" applyFill="1" applyBorder="1" applyAlignment="1">
      <alignment horizontal="center"/>
    </xf>
    <xf numFmtId="14" fontId="2" fillId="4" borderId="1" xfId="26" applyNumberFormat="1" applyFont="1" applyFill="1" applyBorder="1" applyAlignment="1"/>
    <xf numFmtId="182" fontId="6" fillId="4" borderId="1" xfId="26" applyNumberFormat="1" applyFont="1" applyFill="1" applyBorder="1" applyAlignment="1">
      <alignment horizontal="left" wrapText="1"/>
    </xf>
    <xf numFmtId="14" fontId="1" fillId="0" borderId="1" xfId="26" applyNumberFormat="1" applyFont="1" applyFill="1" applyBorder="1" applyAlignment="1">
      <alignment horizontal="left"/>
    </xf>
    <xf numFmtId="0" fontId="1" fillId="4" borderId="1" xfId="26" applyFont="1" applyFill="1" applyBorder="1" applyAlignment="1">
      <alignment horizontal="left"/>
    </xf>
    <xf numFmtId="14" fontId="1" fillId="4" borderId="1" xfId="26" applyNumberFormat="1" applyFont="1" applyFill="1" applyBorder="1" applyAlignment="1"/>
    <xf numFmtId="14" fontId="2" fillId="2" borderId="1" xfId="26" applyNumberFormat="1" applyFont="1" applyFill="1" applyBorder="1" applyAlignment="1">
      <alignment horizontal="left"/>
    </xf>
    <xf numFmtId="14" fontId="2" fillId="2" borderId="1" xfId="26" applyNumberFormat="1" applyFont="1" applyFill="1" applyBorder="1" applyAlignment="1"/>
    <xf numFmtId="0" fontId="2" fillId="4" borderId="1" xfId="26" applyNumberFormat="1" applyFont="1" applyFill="1" applyBorder="1" applyAlignment="1"/>
    <xf numFmtId="0" fontId="1" fillId="2" borderId="1" xfId="26" applyFont="1" applyFill="1" applyBorder="1" applyAlignment="1"/>
    <xf numFmtId="0" fontId="2" fillId="2" borderId="1" xfId="0" applyFont="1" applyFill="1" applyBorder="1" applyAlignment="1">
      <alignment vertical="justify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2" fillId="2" borderId="1" xfId="26" applyFont="1" applyFill="1" applyBorder="1" applyAlignment="1"/>
    <xf numFmtId="0" fontId="6" fillId="0" borderId="1" xfId="26" applyNumberFormat="1" applyFont="1" applyFill="1" applyBorder="1" applyAlignment="1">
      <alignment horizontal="left" wrapText="1"/>
    </xf>
    <xf numFmtId="0" fontId="2" fillId="2" borderId="1" xfId="26" applyFont="1" applyFill="1" applyBorder="1" applyAlignment="1">
      <alignment horizontal="left"/>
    </xf>
    <xf numFmtId="179" fontId="2" fillId="2" borderId="1" xfId="26" applyNumberFormat="1" applyFont="1" applyFill="1" applyBorder="1" applyAlignment="1">
      <alignment horizontal="center"/>
    </xf>
    <xf numFmtId="183" fontId="2" fillId="0" borderId="1" xfId="26" applyNumberFormat="1" applyFont="1" applyFill="1" applyBorder="1" applyAlignment="1">
      <alignment horizontal="left" vertical="center"/>
    </xf>
    <xf numFmtId="26" fontId="6" fillId="0" borderId="1" xfId="26" applyNumberFormat="1" applyFont="1" applyFill="1" applyBorder="1" applyAlignment="1">
      <alignment horizontal="left" wrapText="1"/>
    </xf>
    <xf numFmtId="14" fontId="1" fillId="2" borderId="1" xfId="26" applyNumberFormat="1" applyFont="1" applyFill="1" applyBorder="1" applyAlignment="1"/>
    <xf numFmtId="179" fontId="1" fillId="2" borderId="1" xfId="26" applyNumberFormat="1" applyFont="1" applyFill="1" applyBorder="1" applyAlignment="1">
      <alignment horizontal="center"/>
    </xf>
    <xf numFmtId="0" fontId="2" fillId="2" borderId="1" xfId="26" applyNumberFormat="1" applyFont="1" applyFill="1" applyBorder="1" applyAlignment="1"/>
    <xf numFmtId="0" fontId="1" fillId="2" borderId="1" xfId="26" applyNumberFormat="1" applyFont="1" applyFill="1" applyBorder="1" applyAlignment="1"/>
    <xf numFmtId="0" fontId="7" fillId="2" borderId="1" xfId="26" applyFont="1" applyFill="1" applyBorder="1" applyAlignment="1">
      <alignment horizontal="left" vertical="center"/>
    </xf>
    <xf numFmtId="183" fontId="7" fillId="2" borderId="1" xfId="26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vertical="justify" wrapText="1"/>
    </xf>
    <xf numFmtId="0" fontId="8" fillId="2" borderId="0" xfId="0" applyFont="1" applyFill="1" applyBorder="1"/>
    <xf numFmtId="0" fontId="0" fillId="3" borderId="0" xfId="0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/>
    <xf numFmtId="14" fontId="0" fillId="2" borderId="0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79" fontId="5" fillId="0" borderId="1" xfId="0" applyNumberFormat="1" applyFont="1" applyFill="1" applyBorder="1" applyAlignment="1">
      <alignment horizontal="left"/>
    </xf>
    <xf numFmtId="14" fontId="2" fillId="2" borderId="1" xfId="0" applyNumberFormat="1" applyFont="1" applyFill="1" applyBorder="1" applyAlignment="1">
      <alignment horizontal="left" vertical="justify" wrapText="1"/>
    </xf>
    <xf numFmtId="0" fontId="1" fillId="0" borderId="1" xfId="0" applyFont="1" applyFill="1" applyBorder="1" applyAlignment="1">
      <alignment horizontal="left"/>
    </xf>
    <xf numFmtId="14" fontId="1" fillId="2" borderId="1" xfId="0" applyNumberFormat="1" applyFont="1" applyFill="1" applyBorder="1"/>
    <xf numFmtId="179" fontId="5" fillId="4" borderId="1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left"/>
    </xf>
    <xf numFmtId="26" fontId="1" fillId="6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/>
    <xf numFmtId="0" fontId="4" fillId="2" borderId="1" xfId="0" applyFont="1" applyFill="1" applyBorder="1"/>
    <xf numFmtId="14" fontId="1" fillId="3" borderId="1" xfId="0" applyNumberFormat="1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26" fontId="1" fillId="4" borderId="1" xfId="0" applyNumberFormat="1" applyFont="1" applyFill="1" applyBorder="1"/>
    <xf numFmtId="26" fontId="1" fillId="4" borderId="1" xfId="0" applyNumberFormat="1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wrapText="1"/>
    </xf>
    <xf numFmtId="180" fontId="1" fillId="6" borderId="1" xfId="0" applyNumberFormat="1" applyFont="1" applyFill="1" applyBorder="1" applyAlignment="1">
      <alignment horizontal="left"/>
    </xf>
    <xf numFmtId="180" fontId="1" fillId="4" borderId="1" xfId="0" applyNumberFormat="1" applyFont="1" applyFill="1" applyBorder="1" applyAlignment="1">
      <alignment horizontal="left"/>
    </xf>
    <xf numFmtId="179" fontId="5" fillId="6" borderId="1" xfId="0" applyNumberFormat="1" applyFont="1" applyFill="1" applyBorder="1" applyAlignment="1">
      <alignment horizontal="left"/>
    </xf>
    <xf numFmtId="14" fontId="1" fillId="6" borderId="1" xfId="0" applyNumberFormat="1" applyFont="1" applyFill="1" applyBorder="1" applyAlignment="1">
      <alignment horizontal="left"/>
    </xf>
    <xf numFmtId="0" fontId="0" fillId="2" borderId="1" xfId="0" applyFill="1" applyBorder="1"/>
    <xf numFmtId="14" fontId="0" fillId="2" borderId="1" xfId="0" applyNumberForma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58" fontId="1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/>
    </xf>
    <xf numFmtId="179" fontId="5" fillId="3" borderId="1" xfId="0" applyNumberFormat="1" applyFont="1" applyFill="1" applyBorder="1" applyAlignment="1">
      <alignment horizontal="left"/>
    </xf>
    <xf numFmtId="182" fontId="1" fillId="2" borderId="1" xfId="0" applyNumberFormat="1" applyFont="1" applyFill="1" applyBorder="1" applyAlignment="1">
      <alignment horizontal="left"/>
    </xf>
    <xf numFmtId="14" fontId="1" fillId="3" borderId="1" xfId="0" applyNumberFormat="1" applyFont="1" applyFill="1" applyBorder="1" applyAlignment="1">
      <alignment horizontal="left"/>
    </xf>
    <xf numFmtId="58" fontId="1" fillId="2" borderId="1" xfId="0" applyNumberFormat="1" applyFont="1" applyFill="1" applyBorder="1" applyAlignment="1">
      <alignment horizontal="left"/>
    </xf>
    <xf numFmtId="180" fontId="4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79" fontId="5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79" fontId="4" fillId="6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6" fontId="4" fillId="6" borderId="1" xfId="0" applyNumberFormat="1" applyFont="1" applyFill="1" applyBorder="1" applyAlignment="1">
      <alignment horizontal="center" vertical="center" wrapText="1"/>
    </xf>
    <xf numFmtId="179" fontId="4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81" fontId="1" fillId="6" borderId="1" xfId="0" applyNumberFormat="1" applyFont="1" applyFill="1" applyBorder="1" applyAlignment="1">
      <alignment horizontal="center" vertical="center" wrapText="1"/>
    </xf>
    <xf numFmtId="184" fontId="1" fillId="6" borderId="1" xfId="0" applyNumberFormat="1" applyFont="1" applyFill="1" applyBorder="1" applyAlignment="1">
      <alignment horizontal="center" vertical="center" wrapText="1"/>
    </xf>
    <xf numFmtId="179" fontId="5" fillId="4" borderId="1" xfId="0" applyNumberFormat="1" applyFont="1" applyFill="1" applyBorder="1" applyAlignment="1">
      <alignment horizontal="center" vertical="center"/>
    </xf>
    <xf numFmtId="26" fontId="4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26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/>
    </xf>
    <xf numFmtId="26" fontId="4" fillId="3" borderId="1" xfId="0" applyNumberFormat="1" applyFont="1" applyFill="1" applyBorder="1" applyAlignment="1">
      <alignment horizontal="center" vertical="center" wrapText="1"/>
    </xf>
    <xf numFmtId="184" fontId="4" fillId="0" borderId="1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0" fillId="2" borderId="1" xfId="0" applyFill="1" applyBorder="1" applyAlignment="1">
      <alignment vertical="justify" wrapText="1"/>
    </xf>
    <xf numFmtId="0" fontId="1" fillId="0" borderId="1" xfId="0" applyFont="1" applyFill="1" applyBorder="1"/>
    <xf numFmtId="14" fontId="5" fillId="7" borderId="1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85" fontId="4" fillId="7" borderId="1" xfId="0" applyNumberFormat="1" applyFont="1" applyFill="1" applyBorder="1" applyAlignment="1">
      <alignment horizontal="left"/>
    </xf>
    <xf numFmtId="26" fontId="5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4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left"/>
    </xf>
    <xf numFmtId="14" fontId="5" fillId="8" borderId="1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85" fontId="4" fillId="8" borderId="1" xfId="0" applyNumberFormat="1" applyFont="1" applyFill="1" applyBorder="1" applyAlignment="1">
      <alignment horizontal="left"/>
    </xf>
    <xf numFmtId="26" fontId="5" fillId="8" borderId="1" xfId="0" applyNumberFormat="1" applyFont="1" applyFill="1" applyBorder="1" applyAlignment="1">
      <alignment horizontal="left"/>
    </xf>
    <xf numFmtId="14" fontId="4" fillId="8" borderId="1" xfId="0" applyNumberFormat="1" applyFont="1" applyFill="1" applyBorder="1" applyAlignment="1">
      <alignment horizontal="left"/>
    </xf>
    <xf numFmtId="186" fontId="4" fillId="7" borderId="1" xfId="0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82" fontId="1" fillId="0" borderId="1" xfId="0" applyNumberFormat="1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85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/>
    <xf numFmtId="0" fontId="5" fillId="2" borderId="1" xfId="0" applyFont="1" applyFill="1" applyBorder="1"/>
    <xf numFmtId="0" fontId="5" fillId="5" borderId="1" xfId="0" applyFont="1" applyFill="1" applyBorder="1"/>
    <xf numFmtId="58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85" fontId="4" fillId="0" borderId="1" xfId="0" applyNumberFormat="1" applyFont="1" applyFill="1" applyBorder="1" applyAlignment="1">
      <alignment horizontal="left"/>
    </xf>
    <xf numFmtId="26" fontId="5" fillId="0" borderId="1" xfId="0" applyNumberFormat="1" applyFont="1" applyFill="1" applyBorder="1" applyAlignment="1">
      <alignment horizontal="left"/>
    </xf>
    <xf numFmtId="14" fontId="5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185" fontId="4" fillId="6" borderId="1" xfId="0" applyNumberFormat="1" applyFont="1" applyFill="1" applyBorder="1" applyAlignment="1">
      <alignment horizontal="left"/>
    </xf>
    <xf numFmtId="26" fontId="5" fillId="6" borderId="1" xfId="0" applyNumberFormat="1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left"/>
    </xf>
    <xf numFmtId="185" fontId="11" fillId="6" borderId="1" xfId="0" applyNumberFormat="1" applyFont="1" applyFill="1" applyBorder="1" applyAlignment="1">
      <alignment horizontal="left"/>
    </xf>
    <xf numFmtId="14" fontId="4" fillId="6" borderId="1" xfId="0" applyNumberFormat="1" applyFont="1" applyFill="1" applyBorder="1" applyAlignment="1">
      <alignment horizontal="left"/>
    </xf>
    <xf numFmtId="26" fontId="4" fillId="6" borderId="1" xfId="0" applyNumberFormat="1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85" fontId="4" fillId="4" borderId="1" xfId="0" applyNumberFormat="1" applyFont="1" applyFill="1" applyBorder="1" applyAlignment="1">
      <alignment horizontal="left"/>
    </xf>
    <xf numFmtId="26" fontId="5" fillId="4" borderId="1" xfId="0" applyNumberFormat="1" applyFont="1" applyFill="1" applyBorder="1" applyAlignment="1">
      <alignment horizontal="left"/>
    </xf>
    <xf numFmtId="14" fontId="5" fillId="4" borderId="1" xfId="0" applyNumberFormat="1" applyFont="1" applyFill="1" applyBorder="1" applyAlignment="1">
      <alignment horizontal="left"/>
    </xf>
    <xf numFmtId="185" fontId="12" fillId="0" borderId="1" xfId="0" applyNumberFormat="1" applyFont="1" applyFill="1" applyBorder="1" applyAlignment="1">
      <alignment horizontal="left"/>
    </xf>
    <xf numFmtId="26" fontId="5" fillId="2" borderId="1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vertical="justify" wrapText="1"/>
    </xf>
    <xf numFmtId="0" fontId="8" fillId="2" borderId="0" xfId="0" applyFont="1" applyFill="1" applyBorder="1" applyAlignment="1">
      <alignment horizontal="left"/>
    </xf>
    <xf numFmtId="14" fontId="8" fillId="2" borderId="0" xfId="0" applyNumberFormat="1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 vertical="center"/>
    </xf>
    <xf numFmtId="0" fontId="4" fillId="0" borderId="1" xfId="0" applyFont="1" applyFill="1" applyBorder="1"/>
    <xf numFmtId="58" fontId="12" fillId="0" borderId="2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horizontal="left" vertical="justify" wrapText="1"/>
    </xf>
    <xf numFmtId="0" fontId="12" fillId="2" borderId="1" xfId="0" applyFont="1" applyFill="1" applyBorder="1" applyAlignment="1">
      <alignment vertical="justify" wrapText="1"/>
    </xf>
    <xf numFmtId="14" fontId="12" fillId="2" borderId="1" xfId="0" applyNumberFormat="1" applyFont="1" applyFill="1" applyBorder="1" applyAlignment="1">
      <alignment horizontal="left" vertical="justify" wrapText="1"/>
    </xf>
    <xf numFmtId="26" fontId="4" fillId="4" borderId="1" xfId="0" applyNumberFormat="1" applyFont="1" applyFill="1" applyBorder="1" applyAlignment="1">
      <alignment horizontal="left"/>
    </xf>
    <xf numFmtId="26" fontId="4" fillId="3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26" fontId="4" fillId="0" borderId="1" xfId="0" applyNumberFormat="1" applyFont="1" applyFill="1" applyBorder="1" applyAlignment="1">
      <alignment horizontal="left"/>
    </xf>
    <xf numFmtId="14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14" fillId="2" borderId="0" xfId="0" applyFont="1" applyFill="1" applyBorder="1" applyAlignment="1">
      <alignment vertical="justify" wrapText="1"/>
    </xf>
    <xf numFmtId="0" fontId="15" fillId="3" borderId="0" xfId="0" applyFont="1" applyFill="1" applyBorder="1"/>
    <xf numFmtId="0" fontId="14" fillId="3" borderId="0" xfId="0" applyFont="1" applyFill="1" applyBorder="1"/>
    <xf numFmtId="0" fontId="3" fillId="2" borderId="0" xfId="26" applyFont="1" applyFill="1" applyBorder="1" applyAlignment="1"/>
    <xf numFmtId="0" fontId="14" fillId="2" borderId="0" xfId="0" applyFont="1" applyFill="1" applyBorder="1"/>
    <xf numFmtId="184" fontId="14" fillId="2" borderId="0" xfId="0" applyNumberFormat="1" applyFont="1" applyFill="1" applyBorder="1"/>
    <xf numFmtId="0" fontId="14" fillId="2" borderId="1" xfId="0" applyFont="1" applyFill="1" applyBorder="1" applyAlignment="1">
      <alignment vertical="justify" wrapText="1"/>
    </xf>
    <xf numFmtId="0" fontId="14" fillId="2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180" fontId="14" fillId="3" borderId="1" xfId="0" applyNumberFormat="1" applyFont="1" applyFill="1" applyBorder="1" applyAlignment="1">
      <alignment horizontal="left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left"/>
    </xf>
    <xf numFmtId="26" fontId="14" fillId="3" borderId="1" xfId="0" applyNumberFormat="1" applyFont="1" applyFill="1" applyBorder="1" applyAlignment="1">
      <alignment horizontal="left"/>
    </xf>
    <xf numFmtId="178" fontId="14" fillId="3" borderId="1" xfId="0" applyNumberFormat="1" applyFont="1" applyFill="1" applyBorder="1" applyAlignment="1">
      <alignment horizontal="left"/>
    </xf>
    <xf numFmtId="179" fontId="14" fillId="3" borderId="1" xfId="0" applyNumberFormat="1" applyFont="1" applyFill="1" applyBorder="1" applyAlignment="1">
      <alignment horizontal="left"/>
    </xf>
    <xf numFmtId="0" fontId="17" fillId="2" borderId="1" xfId="0" applyFont="1" applyFill="1" applyBorder="1"/>
    <xf numFmtId="178" fontId="14" fillId="2" borderId="1" xfId="0" applyNumberFormat="1" applyFont="1" applyFill="1" applyBorder="1" applyAlignment="1">
      <alignment horizontal="left"/>
    </xf>
    <xf numFmtId="179" fontId="18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26" fontId="16" fillId="0" borderId="1" xfId="0" applyNumberFormat="1" applyFont="1" applyFill="1" applyBorder="1" applyAlignment="1">
      <alignment horizontal="center" vertical="center" wrapText="1"/>
    </xf>
    <xf numFmtId="179" fontId="16" fillId="0" borderId="1" xfId="0" applyNumberFormat="1" applyFont="1" applyFill="1" applyBorder="1" applyAlignment="1">
      <alignment horizontal="center" vertical="center" wrapText="1"/>
    </xf>
    <xf numFmtId="0" fontId="3" fillId="2" borderId="1" xfId="26" applyFont="1" applyFill="1" applyBorder="1" applyAlignment="1"/>
    <xf numFmtId="14" fontId="19" fillId="2" borderId="1" xfId="26" applyNumberFormat="1" applyFont="1" applyFill="1" applyBorder="1" applyAlignment="1">
      <alignment horizontal="left"/>
    </xf>
    <xf numFmtId="0" fontId="20" fillId="2" borderId="1" xfId="26" applyFont="1" applyFill="1" applyBorder="1" applyAlignment="1"/>
    <xf numFmtId="0" fontId="21" fillId="0" borderId="1" xfId="26" applyNumberFormat="1" applyFont="1" applyFill="1" applyBorder="1" applyAlignment="1">
      <alignment horizontal="left" wrapText="1"/>
    </xf>
    <xf numFmtId="0" fontId="20" fillId="2" borderId="1" xfId="26" applyFont="1" applyFill="1" applyBorder="1" applyAlignment="1">
      <alignment horizontal="left"/>
    </xf>
    <xf numFmtId="179" fontId="19" fillId="2" borderId="1" xfId="26" applyNumberFormat="1" applyFont="1" applyFill="1" applyBorder="1" applyAlignment="1">
      <alignment horizontal="center"/>
    </xf>
    <xf numFmtId="0" fontId="14" fillId="0" borderId="1" xfId="0" applyFont="1" applyFill="1" applyBorder="1"/>
    <xf numFmtId="179" fontId="18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182" fontId="14" fillId="0" borderId="1" xfId="0" applyNumberFormat="1" applyFont="1" applyFill="1" applyBorder="1" applyAlignment="1">
      <alignment horizontal="center"/>
    </xf>
    <xf numFmtId="14" fontId="16" fillId="0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185" fontId="16" fillId="0" borderId="1" xfId="0" applyNumberFormat="1" applyFont="1" applyFill="1" applyBorder="1" applyAlignment="1">
      <alignment horizontal="left"/>
    </xf>
    <xf numFmtId="26" fontId="18" fillId="2" borderId="1" xfId="0" applyNumberFormat="1" applyFont="1" applyFill="1" applyBorder="1" applyAlignment="1">
      <alignment horizontal="left"/>
    </xf>
    <xf numFmtId="0" fontId="18" fillId="2" borderId="1" xfId="0" applyFont="1" applyFill="1" applyBorder="1"/>
    <xf numFmtId="184" fontId="14" fillId="2" borderId="1" xfId="0" applyNumberFormat="1" applyFont="1" applyFill="1" applyBorder="1" applyAlignment="1">
      <alignment vertical="justify" wrapText="1"/>
    </xf>
    <xf numFmtId="184" fontId="14" fillId="2" borderId="1" xfId="0" applyNumberFormat="1" applyFont="1" applyFill="1" applyBorder="1"/>
    <xf numFmtId="14" fontId="14" fillId="2" borderId="1" xfId="0" applyNumberFormat="1" applyFont="1" applyFill="1" applyBorder="1" applyAlignment="1">
      <alignment horizontal="left"/>
    </xf>
    <xf numFmtId="14" fontId="14" fillId="3" borderId="1" xfId="0" applyNumberFormat="1" applyFont="1" applyFill="1" applyBorder="1"/>
    <xf numFmtId="184" fontId="14" fillId="3" borderId="1" xfId="0" applyNumberFormat="1" applyFont="1" applyFill="1" applyBorder="1"/>
    <xf numFmtId="0" fontId="19" fillId="2" borderId="1" xfId="26" applyFont="1" applyFill="1" applyBorder="1" applyAlignment="1"/>
    <xf numFmtId="14" fontId="14" fillId="0" borderId="1" xfId="0" applyNumberFormat="1" applyFont="1" applyFill="1" applyBorder="1" applyAlignment="1">
      <alignment horizontal="center"/>
    </xf>
    <xf numFmtId="178" fontId="22" fillId="0" borderId="1" xfId="0" applyNumberFormat="1" applyFont="1" applyFill="1" applyBorder="1" applyAlignment="1">
      <alignment horizontal="center" wrapText="1"/>
    </xf>
    <xf numFmtId="0" fontId="18" fillId="9" borderId="1" xfId="0" applyFont="1" applyFill="1" applyBorder="1"/>
    <xf numFmtId="14" fontId="18" fillId="0" borderId="1" xfId="0" applyNumberFormat="1" applyFont="1" applyFill="1" applyBorder="1" applyAlignment="1">
      <alignment horizontal="left"/>
    </xf>
    <xf numFmtId="14" fontId="16" fillId="0" borderId="1" xfId="0" applyNumberFormat="1" applyFont="1" applyFill="1" applyBorder="1" applyAlignment="1">
      <alignment horizontal="left"/>
    </xf>
    <xf numFmtId="26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/>
    <xf numFmtId="0" fontId="18" fillId="0" borderId="1" xfId="0" applyFont="1" applyFill="1" applyBorder="1"/>
    <xf numFmtId="185" fontId="23" fillId="0" borderId="1" xfId="0" applyNumberFormat="1" applyFont="1" applyFill="1" applyBorder="1" applyAlignment="1">
      <alignment horizontal="left"/>
    </xf>
    <xf numFmtId="14" fontId="24" fillId="0" borderId="1" xfId="0" applyNumberFormat="1" applyFont="1" applyFill="1" applyBorder="1" applyAlignment="1">
      <alignment horizontal="left"/>
    </xf>
    <xf numFmtId="0" fontId="24" fillId="0" borderId="1" xfId="0" applyFont="1" applyFill="1" applyBorder="1" applyAlignment="1">
      <alignment horizontal="left"/>
    </xf>
    <xf numFmtId="185" fontId="24" fillId="0" borderId="1" xfId="0" applyNumberFormat="1" applyFont="1" applyFill="1" applyBorder="1" applyAlignment="1">
      <alignment horizontal="left"/>
    </xf>
    <xf numFmtId="26" fontId="24" fillId="0" borderId="1" xfId="0" applyNumberFormat="1" applyFont="1" applyFill="1" applyBorder="1" applyAlignment="1">
      <alignment horizontal="left"/>
    </xf>
    <xf numFmtId="0" fontId="25" fillId="0" borderId="1" xfId="0" applyFont="1" applyFill="1" applyBorder="1"/>
    <xf numFmtId="14" fontId="25" fillId="0" borderId="1" xfId="0" applyNumberFormat="1" applyFont="1" applyFill="1" applyBorder="1" applyAlignment="1">
      <alignment horizontal="left"/>
    </xf>
    <xf numFmtId="26" fontId="25" fillId="0" borderId="1" xfId="0" applyNumberFormat="1" applyFont="1" applyFill="1" applyBorder="1" applyAlignment="1">
      <alignment horizontal="left"/>
    </xf>
    <xf numFmtId="184" fontId="18" fillId="0" borderId="1" xfId="0" applyNumberFormat="1" applyFont="1" applyFill="1" applyBorder="1" applyAlignment="1">
      <alignment horizontal="left"/>
    </xf>
    <xf numFmtId="14" fontId="16" fillId="10" borderId="1" xfId="0" applyNumberFormat="1" applyFont="1" applyFill="1" applyBorder="1" applyAlignment="1">
      <alignment horizontal="left"/>
    </xf>
    <xf numFmtId="14" fontId="16" fillId="0" borderId="3" xfId="0" applyNumberFormat="1" applyFont="1" applyFill="1" applyBorder="1" applyAlignment="1">
      <alignment horizontal="left" vertical="center"/>
    </xf>
    <xf numFmtId="179" fontId="17" fillId="0" borderId="1" xfId="0" applyNumberFormat="1" applyFont="1" applyFill="1" applyBorder="1" applyAlignment="1">
      <alignment horizontal="left"/>
    </xf>
    <xf numFmtId="180" fontId="17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left"/>
    </xf>
    <xf numFmtId="26" fontId="17" fillId="0" borderId="1" xfId="0" applyNumberFormat="1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26" fontId="16" fillId="3" borderId="1" xfId="0" applyNumberFormat="1" applyFont="1" applyFill="1" applyBorder="1" applyAlignment="1">
      <alignment horizontal="center" vertical="center" wrapText="1"/>
    </xf>
    <xf numFmtId="179" fontId="14" fillId="2" borderId="1" xfId="0" applyNumberFormat="1" applyFont="1" applyFill="1" applyBorder="1"/>
    <xf numFmtId="179" fontId="14" fillId="3" borderId="1" xfId="0" applyNumberFormat="1" applyFont="1" applyFill="1" applyBorder="1"/>
    <xf numFmtId="14" fontId="16" fillId="3" borderId="1" xfId="0" applyNumberFormat="1" applyFont="1" applyFill="1" applyBorder="1" applyAlignment="1">
      <alignment horizontal="center" vertical="center" wrapText="1"/>
    </xf>
    <xf numFmtId="185" fontId="16" fillId="3" borderId="1" xfId="0" applyNumberFormat="1" applyFont="1" applyFill="1" applyBorder="1" applyAlignment="1">
      <alignment horizontal="center" vertical="center" wrapText="1"/>
    </xf>
    <xf numFmtId="180" fontId="18" fillId="2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85" fontId="18" fillId="2" borderId="1" xfId="0" applyNumberFormat="1" applyFont="1" applyFill="1" applyBorder="1" applyAlignment="1">
      <alignment horizontal="center" vertical="center"/>
    </xf>
    <xf numFmtId="179" fontId="18" fillId="3" borderId="1" xfId="0" applyNumberFormat="1" applyFont="1" applyFill="1" applyBorder="1" applyAlignment="1">
      <alignment horizontal="left"/>
    </xf>
    <xf numFmtId="14" fontId="14" fillId="3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horizontal="center" vertical="center"/>
    </xf>
    <xf numFmtId="180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182" fontId="5" fillId="4" borderId="1" xfId="0" applyNumberFormat="1" applyFont="1" applyFill="1" applyBorder="1" applyAlignment="1">
      <alignment horizontal="left" wrapText="1"/>
    </xf>
    <xf numFmtId="0" fontId="5" fillId="4" borderId="1" xfId="0" applyFont="1" applyFill="1" applyBorder="1"/>
    <xf numFmtId="0" fontId="5" fillId="6" borderId="1" xfId="0" applyFont="1" applyFill="1" applyBorder="1"/>
    <xf numFmtId="185" fontId="11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5" fillId="2" borderId="1" xfId="0" applyFont="1" applyFill="1" applyBorder="1" applyAlignment="1">
      <alignment horizontal="left"/>
    </xf>
    <xf numFmtId="0" fontId="4" fillId="6" borderId="1" xfId="0" applyFont="1" applyFill="1" applyBorder="1"/>
    <xf numFmtId="0" fontId="11" fillId="6" borderId="1" xfId="0" applyFont="1" applyFill="1" applyBorder="1"/>
    <xf numFmtId="14" fontId="11" fillId="6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14" fontId="11" fillId="4" borderId="1" xfId="0" applyNumberFormat="1" applyFont="1" applyFill="1" applyBorder="1" applyAlignment="1">
      <alignment horizontal="left"/>
    </xf>
    <xf numFmtId="0" fontId="5" fillId="0" borderId="1" xfId="0" applyFont="1" applyFill="1" applyBorder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79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185" fontId="4" fillId="3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26" fontId="1" fillId="6" borderId="1" xfId="0" applyNumberFormat="1" applyFont="1" applyFill="1" applyBorder="1"/>
    <xf numFmtId="0" fontId="0" fillId="2" borderId="1" xfId="0" applyFill="1" applyBorder="1" applyAlignment="1">
      <alignment horizontal="left"/>
    </xf>
    <xf numFmtId="0" fontId="1" fillId="4" borderId="1" xfId="0" quotePrefix="1" applyFont="1" applyFill="1" applyBorder="1" applyAlignment="1">
      <alignment horizontal="left"/>
    </xf>
    <xf numFmtId="0" fontId="14" fillId="3" borderId="1" xfId="0" quotePrefix="1" applyFont="1" applyFill="1" applyBorder="1" applyAlignment="1">
      <alignment horizontal="left"/>
    </xf>
    <xf numFmtId="0" fontId="2" fillId="11" borderId="2" xfId="0" applyFont="1" applyFill="1" applyBorder="1" applyAlignment="1">
      <alignment horizontal="left" vertical="center"/>
    </xf>
    <xf numFmtId="0" fontId="2" fillId="11" borderId="5" xfId="0" applyFont="1" applyFill="1" applyBorder="1" applyAlignment="1">
      <alignment horizontal="left" vertical="center"/>
    </xf>
    <xf numFmtId="14" fontId="4" fillId="4" borderId="3" xfId="0" applyNumberFormat="1" applyFont="1" applyFill="1" applyBorder="1" applyAlignment="1">
      <alignment horizontal="left" vertical="center"/>
    </xf>
    <xf numFmtId="14" fontId="4" fillId="4" borderId="4" xfId="0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horizontal="center"/>
    </xf>
    <xf numFmtId="0" fontId="6" fillId="0" borderId="1" xfId="26" applyNumberFormat="1" applyFont="1" applyFill="1" applyBorder="1" applyAlignment="1">
      <alignment horizontal="center" wrapText="1"/>
    </xf>
  </cellXfs>
  <cellStyles count="182">
    <cellStyle name="常规" xfId="0" builtinId="0"/>
    <cellStyle name="常规 2" xfId="26"/>
    <cellStyle name="常规 2 2" xfId="24"/>
    <cellStyle name="常规 2 2 2" xfId="21"/>
    <cellStyle name="常规 2 2 2 2" xfId="1"/>
    <cellStyle name="常规 2 2 2 2 2" xfId="28"/>
    <cellStyle name="常规 2 2 2 2 2 2" xfId="5"/>
    <cellStyle name="常规 2 2 2 2 2 3" xfId="15"/>
    <cellStyle name="常规 2 2 2 2 3" xfId="20"/>
    <cellStyle name="常规 2 2 2 2 4" xfId="30"/>
    <cellStyle name="常规 2 2 2 3" xfId="23"/>
    <cellStyle name="常规 2 2 2 3 2" xfId="32"/>
    <cellStyle name="常规 2 2 2 3 3" xfId="33"/>
    <cellStyle name="常规 2 2 2 4" xfId="18"/>
    <cellStyle name="常规 2 2 2 5" xfId="16"/>
    <cellStyle name="常规 2 2 3" xfId="22"/>
    <cellStyle name="常规 2 2 3 2" xfId="34"/>
    <cellStyle name="常规 2 2 3 2 2" xfId="36"/>
    <cellStyle name="常规 2 2 3 2 3" xfId="37"/>
    <cellStyle name="常规 2 2 3 3" xfId="38"/>
    <cellStyle name="常规 2 2 3 4" xfId="39"/>
    <cellStyle name="常规 2 2 4" xfId="2"/>
    <cellStyle name="常规 2 2 4 2" xfId="40"/>
    <cellStyle name="常规 2 2 4 3" xfId="41"/>
    <cellStyle name="常规 2 2 5" xfId="42"/>
    <cellStyle name="常规 2 2 6" xfId="43"/>
    <cellStyle name="常规 2 3" xfId="44"/>
    <cellStyle name="常规 2 3 2" xfId="45"/>
    <cellStyle name="常规 2 3 2 2" xfId="46"/>
    <cellStyle name="常规 2 3 2 2 2" xfId="47"/>
    <cellStyle name="常规 2 3 2 2 3" xfId="48"/>
    <cellStyle name="常规 2 3 2 3" xfId="49"/>
    <cellStyle name="常规 2 3 2 4" xfId="50"/>
    <cellStyle name="常规 2 3 3" xfId="51"/>
    <cellStyle name="常规 2 3 3 2" xfId="52"/>
    <cellStyle name="常规 2 3 3 3" xfId="53"/>
    <cellStyle name="常规 2 3 4" xfId="54"/>
    <cellStyle name="常规 2 3 5" xfId="55"/>
    <cellStyle name="常规 2 4" xfId="56"/>
    <cellStyle name="常规 2 4 2" xfId="57"/>
    <cellStyle name="常规 2 4 2 2" xfId="58"/>
    <cellStyle name="常规 2 4 2 2 2" xfId="59"/>
    <cellStyle name="常规 2 4 2 2 3" xfId="60"/>
    <cellStyle name="常规 2 4 2 3" xfId="61"/>
    <cellStyle name="常规 2 4 2 4" xfId="62"/>
    <cellStyle name="常规 2 4 3" xfId="63"/>
    <cellStyle name="常规 2 4 3 2" xfId="64"/>
    <cellStyle name="常规 2 4 3 3" xfId="65"/>
    <cellStyle name="常规 2 4 4" xfId="27"/>
    <cellStyle name="常规 2 4 5" xfId="19"/>
    <cellStyle name="常规 2 5" xfId="66"/>
    <cellStyle name="常规 2 5 2" xfId="67"/>
    <cellStyle name="常规 2 5 2 2" xfId="68"/>
    <cellStyle name="常规 2 5 2 3" xfId="69"/>
    <cellStyle name="常规 2 5 3" xfId="70"/>
    <cellStyle name="常规 2 5 4" xfId="31"/>
    <cellStyle name="常规 2 6" xfId="71"/>
    <cellStyle name="常规 2 6 2" xfId="72"/>
    <cellStyle name="常规 2 6 3" xfId="73"/>
    <cellStyle name="常规 2 7" xfId="74"/>
    <cellStyle name="常规 2 8" xfId="75"/>
    <cellStyle name="常规 3" xfId="77"/>
    <cellStyle name="常规 3 2" xfId="78"/>
    <cellStyle name="常规 3 2 2" xfId="79"/>
    <cellStyle name="常规 3 2 2 2" xfId="80"/>
    <cellStyle name="常规 3 2 2 2 2" xfId="81"/>
    <cellStyle name="常规 3 2 2 2 2 2" xfId="82"/>
    <cellStyle name="常规 3 2 2 2 2 3" xfId="83"/>
    <cellStyle name="常规 3 2 2 2 3" xfId="4"/>
    <cellStyle name="常规 3 2 2 2 4" xfId="14"/>
    <cellStyle name="常规 3 2 2 3" xfId="84"/>
    <cellStyle name="常规 3 2 2 3 2" xfId="85"/>
    <cellStyle name="常规 3 2 2 3 3" xfId="86"/>
    <cellStyle name="常规 3 2 2 4" xfId="87"/>
    <cellStyle name="常规 3 2 2 5" xfId="88"/>
    <cellStyle name="常规 3 2 3" xfId="89"/>
    <cellStyle name="常规 3 2 3 2" xfId="90"/>
    <cellStyle name="常规 3 2 3 2 2" xfId="91"/>
    <cellStyle name="常规 3 2 3 2 3" xfId="92"/>
    <cellStyle name="常规 3 2 3 3" xfId="93"/>
    <cellStyle name="常规 3 2 3 4" xfId="94"/>
    <cellStyle name="常规 3 2 4" xfId="95"/>
    <cellStyle name="常规 3 2 4 2" xfId="96"/>
    <cellStyle name="常规 3 2 4 3" xfId="97"/>
    <cellStyle name="常规 3 2 5" xfId="98"/>
    <cellStyle name="常规 3 2 6" xfId="17"/>
    <cellStyle name="常规 3 3" xfId="99"/>
    <cellStyle name="常规 3 3 2" xfId="100"/>
    <cellStyle name="常规 3 3 2 2" xfId="101"/>
    <cellStyle name="常规 3 3 2 2 2" xfId="102"/>
    <cellStyle name="常规 3 3 2 2 3" xfId="103"/>
    <cellStyle name="常规 3 3 2 3" xfId="104"/>
    <cellStyle name="常规 3 3 2 4" xfId="6"/>
    <cellStyle name="常规 3 3 3" xfId="105"/>
    <cellStyle name="常规 3 3 3 2" xfId="106"/>
    <cellStyle name="常规 3 3 3 3" xfId="107"/>
    <cellStyle name="常规 3 3 4" xfId="25"/>
    <cellStyle name="常规 3 3 5" xfId="76"/>
    <cellStyle name="常规 3 4" xfId="108"/>
    <cellStyle name="常规 3 4 2" xfId="109"/>
    <cellStyle name="常规 3 4 2 2" xfId="110"/>
    <cellStyle name="常规 3 4 2 3" xfId="111"/>
    <cellStyle name="常规 3 4 3" xfId="3"/>
    <cellStyle name="常规 3 4 4" xfId="35"/>
    <cellStyle name="常规 3 5" xfId="112"/>
    <cellStyle name="常规 3 5 2" xfId="113"/>
    <cellStyle name="常规 3 5 3" xfId="114"/>
    <cellStyle name="常规 3 6" xfId="115"/>
    <cellStyle name="常规 3 7" xfId="116"/>
    <cellStyle name="常规 4" xfId="118"/>
    <cellStyle name="常规 4 2" xfId="119"/>
    <cellStyle name="常规 4 2 2" xfId="121"/>
    <cellStyle name="常规 4 2 2 2" xfId="123"/>
    <cellStyle name="常规 4 2 2 2 2" xfId="125"/>
    <cellStyle name="常规 4 2 2 2 2 2" xfId="126"/>
    <cellStyle name="常规 4 2 2 2 2 3" xfId="127"/>
    <cellStyle name="常规 4 2 2 2 3" xfId="129"/>
    <cellStyle name="常规 4 2 2 2 4" xfId="130"/>
    <cellStyle name="常规 4 2 2 3" xfId="10"/>
    <cellStyle name="常规 4 2 2 3 2" xfId="131"/>
    <cellStyle name="常规 4 2 2 3 3" xfId="132"/>
    <cellStyle name="常规 4 2 2 4" xfId="134"/>
    <cellStyle name="常规 4 2 2 5" xfId="135"/>
    <cellStyle name="常规 4 2 3" xfId="137"/>
    <cellStyle name="常规 4 2 3 2" xfId="139"/>
    <cellStyle name="常规 4 2 3 2 2" xfId="140"/>
    <cellStyle name="常规 4 2 3 2 3" xfId="141"/>
    <cellStyle name="常规 4 2 3 3" xfId="143"/>
    <cellStyle name="常规 4 2 3 4" xfId="144"/>
    <cellStyle name="常规 4 2 4" xfId="146"/>
    <cellStyle name="常规 4 2 4 2" xfId="147"/>
    <cellStyle name="常规 4 2 4 3" xfId="148"/>
    <cellStyle name="常规 4 2 5" xfId="150"/>
    <cellStyle name="常规 4 2 6" xfId="151"/>
    <cellStyle name="常规 4 3" xfId="152"/>
    <cellStyle name="常规 4 3 2" xfId="154"/>
    <cellStyle name="常规 4 3 2 2" xfId="156"/>
    <cellStyle name="常规 4 3 2 2 2" xfId="157"/>
    <cellStyle name="常规 4 3 2 2 3" xfId="158"/>
    <cellStyle name="常规 4 3 2 3" xfId="160"/>
    <cellStyle name="常规 4 3 2 4" xfId="161"/>
    <cellStyle name="常规 4 3 3" xfId="163"/>
    <cellStyle name="常规 4 3 3 2" xfId="164"/>
    <cellStyle name="常规 4 3 3 3" xfId="165"/>
    <cellStyle name="常规 4 3 4" xfId="167"/>
    <cellStyle name="常规 4 3 5" xfId="168"/>
    <cellStyle name="常规 4 4" xfId="120"/>
    <cellStyle name="常规 4 4 2" xfId="122"/>
    <cellStyle name="常规 4 4 2 2" xfId="124"/>
    <cellStyle name="常规 4 4 2 3" xfId="128"/>
    <cellStyle name="常规 4 4 3" xfId="9"/>
    <cellStyle name="常规 4 4 4" xfId="133"/>
    <cellStyle name="常规 4 5" xfId="136"/>
    <cellStyle name="常规 4 5 2" xfId="138"/>
    <cellStyle name="常规 4 5 3" xfId="142"/>
    <cellStyle name="常规 4 6" xfId="145"/>
    <cellStyle name="常规 4 7" xfId="149"/>
    <cellStyle name="常规 5" xfId="170"/>
    <cellStyle name="常规 5 2" xfId="11"/>
    <cellStyle name="常规 5 2 2" xfId="12"/>
    <cellStyle name="常规 5 2 2 2" xfId="171"/>
    <cellStyle name="常规 5 2 2 2 2" xfId="172"/>
    <cellStyle name="常规 5 2 2 2 3" xfId="173"/>
    <cellStyle name="常规 5 2 2 3" xfId="174"/>
    <cellStyle name="常规 5 2 2 4" xfId="175"/>
    <cellStyle name="常规 5 2 3" xfId="13"/>
    <cellStyle name="常规 5 2 3 2" xfId="29"/>
    <cellStyle name="常规 5 2 3 3" xfId="176"/>
    <cellStyle name="常规 5 2 4" xfId="8"/>
    <cellStyle name="常规 5 2 5" xfId="177"/>
    <cellStyle name="常规 5 3" xfId="178"/>
    <cellStyle name="常规 5 3 2" xfId="179"/>
    <cellStyle name="常规 5 3 2 2" xfId="117"/>
    <cellStyle name="常规 5 3 2 3" xfId="169"/>
    <cellStyle name="常规 5 3 3" xfId="180"/>
    <cellStyle name="常规 5 3 4" xfId="181"/>
    <cellStyle name="常规 5 4" xfId="153"/>
    <cellStyle name="常规 5 4 2" xfId="155"/>
    <cellStyle name="常规 5 4 3" xfId="159"/>
    <cellStyle name="常规 5 5" xfId="162"/>
    <cellStyle name="常规 5 6" xfId="166"/>
    <cellStyle name="常规 6" xfId="7"/>
  </cellStyles>
  <dxfs count="0"/>
  <tableStyles count="0" defaultTableStyle="TableStyleMedium9"/>
  <colors>
    <mruColors>
      <color rgb="FFBFBFB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400"/>
  <sheetViews>
    <sheetView zoomScale="75" zoomScaleNormal="75" workbookViewId="0">
      <selection activeCell="G18" sqref="G18"/>
    </sheetView>
  </sheetViews>
  <sheetFormatPr defaultColWidth="9.125" defaultRowHeight="13.5"/>
  <cols>
    <col min="1" max="2" width="15.875" style="67" customWidth="1"/>
    <col min="3" max="3" width="11.125" style="66" customWidth="1"/>
    <col min="4" max="4" width="16" style="67" customWidth="1"/>
    <col min="5" max="5" width="13.375" style="66" customWidth="1"/>
    <col min="6" max="6" width="20.375" style="66" customWidth="1"/>
    <col min="7" max="7" width="35.25" style="66" customWidth="1"/>
    <col min="8" max="8" width="18.375" style="67" customWidth="1"/>
    <col min="9" max="10" width="18.375" style="68" customWidth="1"/>
    <col min="11" max="11" width="28.125" style="67" customWidth="1"/>
    <col min="12" max="16384" width="9.125" style="67"/>
  </cols>
  <sheetData>
    <row r="1" spans="1:11" ht="15.75">
      <c r="A1" s="308" t="s">
        <v>0</v>
      </c>
      <c r="B1" s="309"/>
      <c r="C1" s="11"/>
      <c r="E1" s="69"/>
      <c r="F1" s="69"/>
      <c r="G1" s="69"/>
      <c r="H1" s="12"/>
      <c r="I1" s="70"/>
      <c r="J1" s="70"/>
      <c r="K1" s="12"/>
    </row>
    <row r="2" spans="1:11" s="63" customFormat="1" ht="33.75" customHeight="1">
      <c r="A2" s="47" t="s">
        <v>1</v>
      </c>
      <c r="B2" s="47" t="s">
        <v>2</v>
      </c>
      <c r="C2" s="22" t="s">
        <v>3</v>
      </c>
      <c r="D2" s="47" t="s">
        <v>4</v>
      </c>
      <c r="E2" s="22" t="s">
        <v>5</v>
      </c>
      <c r="F2" s="22" t="s">
        <v>6</v>
      </c>
      <c r="G2" s="22" t="s">
        <v>7</v>
      </c>
      <c r="H2" s="47"/>
      <c r="I2" s="73" t="s">
        <v>8</v>
      </c>
      <c r="J2" s="73" t="s">
        <v>9</v>
      </c>
      <c r="K2" s="47" t="s">
        <v>10</v>
      </c>
    </row>
    <row r="3" spans="1:11" ht="15">
      <c r="A3" s="160" t="s">
        <v>11</v>
      </c>
      <c r="B3" s="161" t="s">
        <v>12</v>
      </c>
      <c r="C3" s="281"/>
      <c r="D3" s="282"/>
      <c r="E3" s="282"/>
      <c r="F3" s="282"/>
      <c r="G3" s="283"/>
      <c r="H3" s="281"/>
      <c r="I3" s="178"/>
      <c r="J3" s="178"/>
      <c r="K3" s="288"/>
    </row>
    <row r="4" spans="1:11" ht="15">
      <c r="A4" s="160"/>
      <c r="B4" s="160"/>
      <c r="C4" s="178">
        <v>43159</v>
      </c>
      <c r="D4" s="175" t="s">
        <v>13</v>
      </c>
      <c r="E4" s="175">
        <v>172022</v>
      </c>
      <c r="F4" s="176">
        <v>1500</v>
      </c>
      <c r="G4" s="177">
        <v>7.5</v>
      </c>
      <c r="H4" s="284"/>
      <c r="I4" s="174">
        <v>43377</v>
      </c>
      <c r="J4" s="178"/>
      <c r="K4" s="12"/>
    </row>
    <row r="5" spans="1:11" ht="15">
      <c r="A5" s="160"/>
      <c r="B5" s="160"/>
      <c r="C5" s="178">
        <v>43159</v>
      </c>
      <c r="D5" s="175" t="s">
        <v>13</v>
      </c>
      <c r="E5" s="175">
        <v>172022</v>
      </c>
      <c r="F5" s="176">
        <v>1800</v>
      </c>
      <c r="G5" s="177">
        <v>7.5</v>
      </c>
      <c r="H5" s="284"/>
      <c r="I5" s="174">
        <v>43377</v>
      </c>
      <c r="J5" s="178"/>
      <c r="K5" s="12"/>
    </row>
    <row r="6" spans="1:11" ht="15">
      <c r="A6" s="160"/>
      <c r="B6" s="160"/>
      <c r="C6" s="178">
        <v>43161</v>
      </c>
      <c r="D6" s="175" t="s">
        <v>14</v>
      </c>
      <c r="E6" s="175">
        <v>791655</v>
      </c>
      <c r="F6" s="176">
        <v>6664</v>
      </c>
      <c r="G6" s="177">
        <v>7.9</v>
      </c>
      <c r="H6" s="284"/>
      <c r="I6" s="178">
        <v>43283</v>
      </c>
      <c r="J6" s="166"/>
      <c r="K6" s="129"/>
    </row>
    <row r="7" spans="1:11" ht="15">
      <c r="A7" s="160"/>
      <c r="B7" s="160"/>
      <c r="C7" s="178">
        <v>43161</v>
      </c>
      <c r="D7" s="175" t="s">
        <v>14</v>
      </c>
      <c r="E7" s="175">
        <v>791656</v>
      </c>
      <c r="F7" s="176">
        <v>5376</v>
      </c>
      <c r="G7" s="177">
        <v>7.9</v>
      </c>
      <c r="H7" s="284"/>
      <c r="I7" s="178">
        <v>43283</v>
      </c>
      <c r="J7" s="166"/>
      <c r="K7" s="129"/>
    </row>
    <row r="8" spans="1:11" ht="15">
      <c r="A8" s="160"/>
      <c r="B8" s="160"/>
      <c r="C8" s="178">
        <v>43161</v>
      </c>
      <c r="D8" s="175" t="s">
        <v>15</v>
      </c>
      <c r="E8" s="175">
        <v>791657</v>
      </c>
      <c r="F8" s="176">
        <v>5404</v>
      </c>
      <c r="G8" s="177">
        <v>8.6</v>
      </c>
      <c r="H8" s="284"/>
      <c r="I8" s="178">
        <v>43307</v>
      </c>
      <c r="J8" s="178"/>
      <c r="K8" s="12"/>
    </row>
    <row r="9" spans="1:11" ht="15">
      <c r="A9" s="160"/>
      <c r="B9" s="160"/>
      <c r="C9" s="178">
        <v>43161</v>
      </c>
      <c r="D9" s="175" t="s">
        <v>15</v>
      </c>
      <c r="E9" s="175">
        <v>791658</v>
      </c>
      <c r="F9" s="176">
        <v>5664</v>
      </c>
      <c r="G9" s="177">
        <v>8.6</v>
      </c>
      <c r="H9" s="284"/>
      <c r="I9" s="178">
        <v>43307</v>
      </c>
      <c r="J9" s="178"/>
      <c r="K9" s="12"/>
    </row>
    <row r="10" spans="1:11" ht="15">
      <c r="A10" s="160"/>
      <c r="B10" s="160"/>
      <c r="C10" s="166">
        <v>43162</v>
      </c>
      <c r="D10" s="167" t="s">
        <v>16</v>
      </c>
      <c r="E10" s="167">
        <v>172083</v>
      </c>
      <c r="F10" s="168">
        <v>840</v>
      </c>
      <c r="G10" s="169">
        <v>8.5</v>
      </c>
      <c r="H10" s="285"/>
      <c r="I10" s="166">
        <v>43304</v>
      </c>
      <c r="J10" s="166"/>
      <c r="K10" s="12"/>
    </row>
    <row r="11" spans="1:11" ht="15">
      <c r="A11" s="160"/>
      <c r="B11" s="160"/>
      <c r="C11" s="166">
        <v>43162</v>
      </c>
      <c r="D11" s="167" t="s">
        <v>17</v>
      </c>
      <c r="E11" s="167">
        <v>352718</v>
      </c>
      <c r="F11" s="168">
        <v>708</v>
      </c>
      <c r="G11" s="169">
        <v>9.5</v>
      </c>
      <c r="H11" s="285"/>
      <c r="I11" s="166">
        <v>43304</v>
      </c>
      <c r="J11" s="166"/>
      <c r="K11" s="12"/>
    </row>
    <row r="12" spans="1:11" ht="15">
      <c r="A12" s="160"/>
      <c r="B12" s="160"/>
      <c r="C12" s="178">
        <v>43166</v>
      </c>
      <c r="D12" s="175" t="s">
        <v>18</v>
      </c>
      <c r="E12" s="175">
        <v>172151</v>
      </c>
      <c r="F12" s="176">
        <v>1608</v>
      </c>
      <c r="G12" s="193">
        <v>6.2</v>
      </c>
      <c r="H12" s="284"/>
      <c r="I12" s="178">
        <v>43320</v>
      </c>
      <c r="J12" s="178"/>
      <c r="K12" s="12"/>
    </row>
    <row r="13" spans="1:11" ht="15">
      <c r="A13" s="160"/>
      <c r="B13" s="160"/>
      <c r="C13" s="166">
        <v>43173</v>
      </c>
      <c r="D13" s="167" t="s">
        <v>19</v>
      </c>
      <c r="E13" s="167">
        <v>241410</v>
      </c>
      <c r="F13" s="168">
        <v>600</v>
      </c>
      <c r="G13" s="173">
        <v>8.3000000000000007</v>
      </c>
      <c r="H13" s="285"/>
      <c r="I13" s="172">
        <v>43327</v>
      </c>
      <c r="J13" s="166"/>
      <c r="K13" s="12"/>
    </row>
    <row r="14" spans="1:11" ht="15">
      <c r="A14" s="160"/>
      <c r="B14" s="160"/>
      <c r="C14" s="166">
        <v>43173</v>
      </c>
      <c r="D14" s="167" t="s">
        <v>19</v>
      </c>
      <c r="E14" s="167">
        <v>241410</v>
      </c>
      <c r="F14" s="168">
        <v>600</v>
      </c>
      <c r="G14" s="173">
        <v>8.3000000000000007</v>
      </c>
      <c r="H14" s="285"/>
      <c r="I14" s="172">
        <v>43327</v>
      </c>
      <c r="J14" s="166"/>
      <c r="K14" s="12"/>
    </row>
    <row r="15" spans="1:11" ht="15">
      <c r="A15" s="160"/>
      <c r="B15" s="160"/>
      <c r="C15" s="178">
        <v>43174</v>
      </c>
      <c r="D15" s="175" t="s">
        <v>20</v>
      </c>
      <c r="E15" s="175">
        <v>352847</v>
      </c>
      <c r="F15" s="286">
        <v>1540</v>
      </c>
      <c r="G15" s="193">
        <v>6.9</v>
      </c>
      <c r="H15" s="284"/>
      <c r="I15" s="178">
        <v>43320</v>
      </c>
      <c r="J15" s="178"/>
      <c r="K15" s="12"/>
    </row>
    <row r="16" spans="1:11" ht="15">
      <c r="A16" s="160"/>
      <c r="B16" s="160"/>
      <c r="C16" s="166">
        <v>43174</v>
      </c>
      <c r="D16" s="167" t="s">
        <v>14</v>
      </c>
      <c r="E16" s="167">
        <v>791671</v>
      </c>
      <c r="F16" s="168">
        <v>56</v>
      </c>
      <c r="G16" s="173">
        <v>7.9</v>
      </c>
      <c r="H16" s="285"/>
      <c r="I16" s="166"/>
      <c r="J16" s="166">
        <v>43240</v>
      </c>
      <c r="K16" s="12"/>
    </row>
    <row r="17" spans="1:11" ht="15">
      <c r="A17" s="160"/>
      <c r="B17" s="160"/>
      <c r="C17" s="166">
        <v>43174</v>
      </c>
      <c r="D17" s="167" t="s">
        <v>15</v>
      </c>
      <c r="E17" s="167">
        <v>791669</v>
      </c>
      <c r="F17" s="167">
        <v>56</v>
      </c>
      <c r="G17" s="173">
        <v>8.6</v>
      </c>
      <c r="H17" s="285"/>
      <c r="I17" s="166"/>
      <c r="J17" s="166">
        <v>43240</v>
      </c>
      <c r="K17" s="12"/>
    </row>
    <row r="18" spans="1:11" ht="15">
      <c r="A18" s="160"/>
      <c r="B18" s="160"/>
      <c r="C18" s="178">
        <v>43174</v>
      </c>
      <c r="D18" s="175" t="s">
        <v>21</v>
      </c>
      <c r="E18" s="175">
        <v>352868</v>
      </c>
      <c r="F18" s="175">
        <v>744</v>
      </c>
      <c r="G18" s="193">
        <v>7.55</v>
      </c>
      <c r="H18" s="284"/>
      <c r="I18" s="178">
        <v>43325</v>
      </c>
      <c r="J18" s="178"/>
      <c r="K18" s="12"/>
    </row>
    <row r="19" spans="1:11" ht="15">
      <c r="A19" s="160"/>
      <c r="B19" s="160"/>
      <c r="C19" s="178">
        <v>43174</v>
      </c>
      <c r="D19" s="175" t="s">
        <v>21</v>
      </c>
      <c r="E19" s="175">
        <v>352866</v>
      </c>
      <c r="F19" s="175">
        <v>26</v>
      </c>
      <c r="G19" s="193">
        <v>7.55</v>
      </c>
      <c r="H19" s="284"/>
      <c r="I19" s="178">
        <v>43325</v>
      </c>
      <c r="J19" s="178"/>
      <c r="K19" s="12"/>
    </row>
    <row r="20" spans="1:11" ht="15">
      <c r="A20" s="160"/>
      <c r="B20" s="160"/>
      <c r="C20" s="178">
        <v>43174</v>
      </c>
      <c r="D20" s="175" t="s">
        <v>22</v>
      </c>
      <c r="E20" s="175">
        <v>352867</v>
      </c>
      <c r="F20" s="175">
        <v>1304</v>
      </c>
      <c r="G20" s="193">
        <v>7.25</v>
      </c>
      <c r="H20" s="284"/>
      <c r="I20" s="178">
        <v>43325</v>
      </c>
      <c r="J20" s="178"/>
      <c r="K20" s="12"/>
    </row>
    <row r="21" spans="1:11" ht="15">
      <c r="A21" s="160"/>
      <c r="B21" s="160"/>
      <c r="C21" s="178">
        <v>43174</v>
      </c>
      <c r="D21" s="175" t="s">
        <v>22</v>
      </c>
      <c r="E21" s="175">
        <v>352865</v>
      </c>
      <c r="F21" s="175">
        <v>32</v>
      </c>
      <c r="G21" s="193">
        <v>7.25</v>
      </c>
      <c r="H21" s="284"/>
      <c r="I21" s="178">
        <v>43325</v>
      </c>
      <c r="J21" s="178"/>
      <c r="K21" s="12"/>
    </row>
    <row r="22" spans="1:11" ht="15">
      <c r="A22" s="160"/>
      <c r="B22" s="160"/>
      <c r="C22" s="178">
        <v>43176</v>
      </c>
      <c r="D22" s="175" t="s">
        <v>23</v>
      </c>
      <c r="E22" s="175">
        <v>352886</v>
      </c>
      <c r="F22" s="176">
        <v>624</v>
      </c>
      <c r="G22" s="193">
        <v>9.15</v>
      </c>
      <c r="H22" s="284"/>
      <c r="I22" s="178">
        <v>43332</v>
      </c>
      <c r="J22" s="178"/>
      <c r="K22" s="12"/>
    </row>
    <row r="23" spans="1:11" ht="15">
      <c r="A23" s="160"/>
      <c r="B23" s="160"/>
      <c r="C23" s="178">
        <v>43176</v>
      </c>
      <c r="D23" s="175" t="s">
        <v>24</v>
      </c>
      <c r="E23" s="175">
        <v>352885</v>
      </c>
      <c r="F23" s="176">
        <v>756</v>
      </c>
      <c r="G23" s="193">
        <v>8.5</v>
      </c>
      <c r="H23" s="284"/>
      <c r="I23" s="178">
        <v>43332</v>
      </c>
      <c r="J23" s="178"/>
      <c r="K23" s="12"/>
    </row>
    <row r="24" spans="1:11" ht="15">
      <c r="A24" s="160"/>
      <c r="B24" s="160"/>
      <c r="C24" s="178">
        <v>43176</v>
      </c>
      <c r="D24" s="175" t="s">
        <v>25</v>
      </c>
      <c r="E24" s="175">
        <v>172354</v>
      </c>
      <c r="F24" s="176">
        <v>924</v>
      </c>
      <c r="G24" s="193">
        <v>6.2</v>
      </c>
      <c r="H24" s="284"/>
      <c r="I24" s="178">
        <v>43353</v>
      </c>
      <c r="J24" s="178"/>
      <c r="K24" s="12"/>
    </row>
    <row r="25" spans="1:11" ht="15">
      <c r="A25" s="160"/>
      <c r="B25" s="160"/>
      <c r="C25" s="174">
        <v>43176</v>
      </c>
      <c r="D25" s="175" t="s">
        <v>26</v>
      </c>
      <c r="E25" s="175">
        <v>172335</v>
      </c>
      <c r="F25" s="176">
        <v>516</v>
      </c>
      <c r="G25" s="193">
        <v>8.15</v>
      </c>
      <c r="H25" s="287"/>
      <c r="I25" s="174">
        <v>43358</v>
      </c>
      <c r="J25" s="174"/>
      <c r="K25" s="12"/>
    </row>
    <row r="26" spans="1:11" ht="15">
      <c r="A26" s="160"/>
      <c r="B26" s="160"/>
      <c r="C26" s="174">
        <v>43176</v>
      </c>
      <c r="D26" s="175" t="s">
        <v>27</v>
      </c>
      <c r="E26" s="175">
        <v>172334</v>
      </c>
      <c r="F26" s="176">
        <v>582</v>
      </c>
      <c r="G26" s="193">
        <v>7.5</v>
      </c>
      <c r="H26" s="287"/>
      <c r="I26" s="174">
        <v>43332</v>
      </c>
      <c r="J26" s="174"/>
      <c r="K26" s="12"/>
    </row>
    <row r="27" spans="1:11" ht="15">
      <c r="A27" s="160"/>
      <c r="B27" s="160"/>
      <c r="C27" s="178">
        <v>43181</v>
      </c>
      <c r="D27" s="175" t="s">
        <v>28</v>
      </c>
      <c r="E27" s="175">
        <v>172374</v>
      </c>
      <c r="F27" s="176">
        <v>792</v>
      </c>
      <c r="G27" s="193">
        <v>7.8</v>
      </c>
      <c r="H27" s="284"/>
      <c r="I27" s="178">
        <v>43353</v>
      </c>
      <c r="J27" s="178"/>
      <c r="K27" s="12"/>
    </row>
    <row r="28" spans="1:11" ht="15">
      <c r="A28" s="160"/>
      <c r="B28" s="160"/>
      <c r="C28" s="178">
        <v>43185</v>
      </c>
      <c r="D28" s="175" t="s">
        <v>29</v>
      </c>
      <c r="E28" s="175">
        <v>172415</v>
      </c>
      <c r="F28" s="176">
        <v>1800</v>
      </c>
      <c r="G28" s="193">
        <v>8.85</v>
      </c>
      <c r="H28" s="284"/>
      <c r="I28" s="174">
        <v>43336</v>
      </c>
      <c r="J28" s="178"/>
      <c r="K28" s="12"/>
    </row>
    <row r="29" spans="1:11" ht="15">
      <c r="A29" s="160"/>
      <c r="B29" s="160"/>
      <c r="C29" s="178">
        <v>43185</v>
      </c>
      <c r="D29" s="175" t="s">
        <v>30</v>
      </c>
      <c r="E29" s="175">
        <v>352948</v>
      </c>
      <c r="F29" s="176">
        <v>650</v>
      </c>
      <c r="G29" s="193">
        <v>9.85</v>
      </c>
      <c r="H29" s="284"/>
      <c r="I29" s="174">
        <v>43320</v>
      </c>
      <c r="J29" s="178"/>
      <c r="K29" s="12"/>
    </row>
    <row r="30" spans="1:11" ht="15">
      <c r="A30" s="160"/>
      <c r="B30" s="160"/>
      <c r="C30" s="178">
        <v>43185</v>
      </c>
      <c r="D30" s="175" t="s">
        <v>31</v>
      </c>
      <c r="E30" s="175">
        <v>172416</v>
      </c>
      <c r="F30" s="176">
        <v>240</v>
      </c>
      <c r="G30" s="193">
        <v>8.1999999999999993</v>
      </c>
      <c r="H30" s="284"/>
      <c r="I30" s="178">
        <v>43298</v>
      </c>
      <c r="J30" s="178"/>
      <c r="K30" s="129"/>
    </row>
    <row r="31" spans="1:11" ht="15">
      <c r="A31" s="160"/>
      <c r="B31" s="160"/>
      <c r="C31" s="178">
        <v>43185</v>
      </c>
      <c r="D31" s="175" t="s">
        <v>31</v>
      </c>
      <c r="E31" s="175">
        <v>172417</v>
      </c>
      <c r="F31" s="176">
        <v>4532</v>
      </c>
      <c r="G31" s="193">
        <v>7.8</v>
      </c>
      <c r="H31" s="284"/>
      <c r="I31" s="178">
        <v>43304</v>
      </c>
      <c r="J31" s="178"/>
      <c r="K31" s="129"/>
    </row>
    <row r="32" spans="1:11" ht="15">
      <c r="A32" s="160"/>
      <c r="B32" s="160"/>
      <c r="C32" s="178">
        <v>43185</v>
      </c>
      <c r="D32" s="175" t="s">
        <v>31</v>
      </c>
      <c r="E32" s="175">
        <v>172418</v>
      </c>
      <c r="F32" s="176">
        <v>240</v>
      </c>
      <c r="G32" s="193">
        <v>7.8</v>
      </c>
      <c r="H32" s="284"/>
      <c r="I32" s="178">
        <v>43304</v>
      </c>
      <c r="J32" s="178"/>
      <c r="K32" s="129"/>
    </row>
    <row r="33" spans="1:11" ht="15">
      <c r="A33" s="160"/>
      <c r="B33" s="160"/>
      <c r="C33" s="166">
        <v>43185</v>
      </c>
      <c r="D33" s="167" t="s">
        <v>32</v>
      </c>
      <c r="E33" s="167">
        <v>352949</v>
      </c>
      <c r="F33" s="168">
        <v>240</v>
      </c>
      <c r="G33" s="173">
        <v>9.1999999999999993</v>
      </c>
      <c r="H33" s="285"/>
      <c r="I33" s="166">
        <v>43298</v>
      </c>
      <c r="J33" s="166"/>
      <c r="K33" s="129"/>
    </row>
    <row r="34" spans="1:11" ht="15">
      <c r="A34" s="160"/>
      <c r="B34" s="160"/>
      <c r="C34" s="178">
        <v>43185</v>
      </c>
      <c r="D34" s="175" t="s">
        <v>33</v>
      </c>
      <c r="E34" s="175">
        <v>241479</v>
      </c>
      <c r="F34" s="176">
        <v>1089</v>
      </c>
      <c r="G34" s="193">
        <v>8</v>
      </c>
      <c r="H34" s="284"/>
      <c r="I34" s="178">
        <v>43340</v>
      </c>
      <c r="J34" s="178"/>
      <c r="K34" s="12"/>
    </row>
    <row r="35" spans="1:11" ht="15">
      <c r="A35" s="160"/>
      <c r="B35" s="160"/>
      <c r="C35" s="166">
        <v>43187</v>
      </c>
      <c r="D35" s="167" t="s">
        <v>34</v>
      </c>
      <c r="E35" s="167">
        <v>241474</v>
      </c>
      <c r="F35" s="168">
        <v>726</v>
      </c>
      <c r="G35" s="173">
        <v>8.15</v>
      </c>
      <c r="H35" s="285"/>
      <c r="I35" s="166">
        <v>43340</v>
      </c>
      <c r="J35" s="166"/>
      <c r="K35" s="12"/>
    </row>
    <row r="36" spans="1:11" ht="15">
      <c r="A36" s="160"/>
      <c r="B36" s="160"/>
      <c r="C36" s="166">
        <v>43187</v>
      </c>
      <c r="D36" s="167" t="s">
        <v>35</v>
      </c>
      <c r="E36" s="167">
        <v>241480</v>
      </c>
      <c r="F36" s="171">
        <v>592</v>
      </c>
      <c r="G36" s="173">
        <v>7.5</v>
      </c>
      <c r="H36" s="285"/>
      <c r="I36" s="166">
        <v>43369</v>
      </c>
      <c r="J36" s="166"/>
      <c r="K36" s="12"/>
    </row>
    <row r="37" spans="1:11" ht="15">
      <c r="A37" s="160"/>
      <c r="B37" s="160"/>
      <c r="C37" s="174">
        <v>43188</v>
      </c>
      <c r="D37" s="175" t="s">
        <v>36</v>
      </c>
      <c r="E37" s="175">
        <v>353001</v>
      </c>
      <c r="F37" s="286">
        <v>718</v>
      </c>
      <c r="G37" s="193">
        <v>8.3000000000000007</v>
      </c>
      <c r="H37" s="284"/>
      <c r="I37" s="178">
        <v>43335</v>
      </c>
      <c r="J37" s="178"/>
      <c r="K37" s="12"/>
    </row>
    <row r="38" spans="1:11" ht="15">
      <c r="A38" s="160"/>
      <c r="B38" s="160"/>
      <c r="C38" s="174">
        <v>43194</v>
      </c>
      <c r="D38" s="175" t="s">
        <v>37</v>
      </c>
      <c r="E38" s="175">
        <v>353080</v>
      </c>
      <c r="F38" s="176">
        <v>1680</v>
      </c>
      <c r="G38" s="193">
        <v>8.6</v>
      </c>
      <c r="H38" s="284"/>
      <c r="I38" s="178">
        <v>43332</v>
      </c>
      <c r="J38" s="178"/>
      <c r="K38" s="12"/>
    </row>
    <row r="39" spans="1:11" ht="15">
      <c r="A39" s="160"/>
      <c r="B39" s="160"/>
      <c r="C39" s="174">
        <v>43194</v>
      </c>
      <c r="D39" s="175" t="s">
        <v>38</v>
      </c>
      <c r="E39" s="175">
        <v>172603</v>
      </c>
      <c r="F39" s="176">
        <v>402</v>
      </c>
      <c r="G39" s="193">
        <v>7.35</v>
      </c>
      <c r="H39" s="284"/>
      <c r="I39" s="178">
        <v>43335</v>
      </c>
      <c r="J39" s="178"/>
      <c r="K39" s="12"/>
    </row>
    <row r="40" spans="1:11" ht="15">
      <c r="A40" s="160"/>
      <c r="B40" s="160"/>
      <c r="C40" s="174">
        <v>43194</v>
      </c>
      <c r="D40" s="175" t="s">
        <v>39</v>
      </c>
      <c r="E40" s="175">
        <v>172641</v>
      </c>
      <c r="F40" s="176">
        <v>1200</v>
      </c>
      <c r="G40" s="193">
        <v>7.2</v>
      </c>
      <c r="H40" s="284"/>
      <c r="I40" s="178">
        <v>43375</v>
      </c>
      <c r="J40" s="178"/>
      <c r="K40" s="12"/>
    </row>
    <row r="41" spans="1:11" ht="15">
      <c r="A41" s="160"/>
      <c r="B41" s="160"/>
      <c r="C41" s="174">
        <v>43194</v>
      </c>
      <c r="D41" s="175" t="s">
        <v>40</v>
      </c>
      <c r="E41" s="175">
        <v>172642</v>
      </c>
      <c r="F41" s="176">
        <v>1200</v>
      </c>
      <c r="G41" s="193">
        <v>7.7</v>
      </c>
      <c r="H41" s="284"/>
      <c r="I41" s="178">
        <v>43398</v>
      </c>
      <c r="J41" s="178"/>
      <c r="K41" s="12"/>
    </row>
    <row r="42" spans="1:11" ht="15">
      <c r="A42" s="160"/>
      <c r="B42" s="160"/>
      <c r="C42" s="174">
        <v>43194</v>
      </c>
      <c r="D42" s="175" t="s">
        <v>40</v>
      </c>
      <c r="E42" s="175">
        <v>172659</v>
      </c>
      <c r="F42" s="286">
        <v>1110</v>
      </c>
      <c r="G42" s="193">
        <v>7.7</v>
      </c>
      <c r="H42" s="284"/>
      <c r="I42" s="178">
        <v>43335</v>
      </c>
      <c r="J42" s="178"/>
      <c r="K42" s="12"/>
    </row>
    <row r="43" spans="1:11" ht="15">
      <c r="A43" s="160"/>
      <c r="B43" s="160"/>
      <c r="C43" s="174">
        <v>43194</v>
      </c>
      <c r="D43" s="175" t="s">
        <v>41</v>
      </c>
      <c r="E43" s="175">
        <v>172573</v>
      </c>
      <c r="F43" s="176">
        <v>50</v>
      </c>
      <c r="G43" s="193">
        <v>6.1</v>
      </c>
      <c r="H43" s="284"/>
      <c r="I43" s="178">
        <v>43318</v>
      </c>
      <c r="J43" s="178"/>
      <c r="K43" s="12"/>
    </row>
    <row r="44" spans="1:11" ht="15">
      <c r="A44" s="160"/>
      <c r="B44" s="160"/>
      <c r="C44" s="172">
        <v>43194</v>
      </c>
      <c r="D44" s="167" t="s">
        <v>41</v>
      </c>
      <c r="E44" s="167">
        <v>172574</v>
      </c>
      <c r="F44" s="168">
        <v>168</v>
      </c>
      <c r="G44" s="173">
        <v>6.1</v>
      </c>
      <c r="H44" s="285"/>
      <c r="I44" s="166">
        <v>43318</v>
      </c>
      <c r="J44" s="178"/>
      <c r="K44" s="12"/>
    </row>
    <row r="45" spans="1:11" ht="15">
      <c r="A45" s="160"/>
      <c r="B45" s="160"/>
      <c r="C45" s="174">
        <v>43194</v>
      </c>
      <c r="D45" s="175" t="s">
        <v>41</v>
      </c>
      <c r="E45" s="175">
        <v>172575</v>
      </c>
      <c r="F45" s="176">
        <v>12</v>
      </c>
      <c r="G45" s="193">
        <v>6.1</v>
      </c>
      <c r="H45" s="284"/>
      <c r="I45" s="178">
        <v>43318</v>
      </c>
      <c r="J45" s="178"/>
      <c r="K45" s="12"/>
    </row>
    <row r="46" spans="1:11" ht="15">
      <c r="A46" s="160"/>
      <c r="B46" s="160"/>
      <c r="C46" s="174">
        <v>43194</v>
      </c>
      <c r="D46" s="175" t="s">
        <v>41</v>
      </c>
      <c r="E46" s="175">
        <v>172576</v>
      </c>
      <c r="F46" s="176">
        <v>115</v>
      </c>
      <c r="G46" s="193">
        <v>6.1</v>
      </c>
      <c r="H46" s="284"/>
      <c r="I46" s="178">
        <v>43318</v>
      </c>
      <c r="J46" s="178"/>
      <c r="K46" s="12"/>
    </row>
    <row r="47" spans="1:11" ht="15">
      <c r="A47" s="160"/>
      <c r="B47" s="160"/>
      <c r="C47" s="174">
        <v>43195</v>
      </c>
      <c r="D47" s="175" t="s">
        <v>42</v>
      </c>
      <c r="E47" s="175">
        <v>241563</v>
      </c>
      <c r="F47" s="176">
        <v>600</v>
      </c>
      <c r="G47" s="193">
        <v>7.5</v>
      </c>
      <c r="H47" s="284"/>
      <c r="I47" s="178">
        <v>43334</v>
      </c>
      <c r="J47" s="178"/>
      <c r="K47" s="12"/>
    </row>
    <row r="48" spans="1:11" ht="15">
      <c r="A48" s="160"/>
      <c r="B48" s="160"/>
      <c r="C48" s="174">
        <v>43195</v>
      </c>
      <c r="D48" s="175" t="s">
        <v>40</v>
      </c>
      <c r="E48" s="175">
        <v>172733</v>
      </c>
      <c r="F48" s="176">
        <v>1200</v>
      </c>
      <c r="G48" s="193">
        <v>7.7</v>
      </c>
      <c r="H48" s="284"/>
      <c r="I48" s="178">
        <v>43370</v>
      </c>
      <c r="J48" s="178"/>
      <c r="K48" s="12"/>
    </row>
    <row r="49" spans="1:11" ht="15">
      <c r="A49" s="160"/>
      <c r="B49" s="160"/>
      <c r="C49" s="174">
        <v>43195</v>
      </c>
      <c r="D49" s="175" t="s">
        <v>43</v>
      </c>
      <c r="E49" s="175">
        <v>172699</v>
      </c>
      <c r="F49" s="176">
        <v>900</v>
      </c>
      <c r="G49" s="193">
        <v>8</v>
      </c>
      <c r="H49" s="284"/>
      <c r="I49" s="178">
        <v>43304</v>
      </c>
      <c r="J49" s="166"/>
      <c r="K49" s="12"/>
    </row>
    <row r="50" spans="1:11" ht="15">
      <c r="A50" s="160"/>
      <c r="B50" s="160"/>
      <c r="C50" s="174">
        <v>43200</v>
      </c>
      <c r="D50" s="175" t="s">
        <v>32</v>
      </c>
      <c r="E50" s="175">
        <v>353150</v>
      </c>
      <c r="F50" s="176">
        <v>72</v>
      </c>
      <c r="G50" s="193">
        <v>8.8000000000000007</v>
      </c>
      <c r="H50" s="284"/>
      <c r="I50" s="178">
        <v>43367</v>
      </c>
      <c r="J50" s="178"/>
      <c r="K50" s="12"/>
    </row>
    <row r="51" spans="1:11" ht="15">
      <c r="A51" s="160"/>
      <c r="B51" s="160"/>
      <c r="C51" s="174">
        <v>43200</v>
      </c>
      <c r="D51" s="175" t="s">
        <v>32</v>
      </c>
      <c r="E51" s="175">
        <v>353153</v>
      </c>
      <c r="F51" s="176">
        <v>906</v>
      </c>
      <c r="G51" s="193">
        <v>8.8000000000000007</v>
      </c>
      <c r="H51" s="284"/>
      <c r="I51" s="178">
        <v>43367</v>
      </c>
      <c r="J51" s="178"/>
      <c r="K51" s="12"/>
    </row>
    <row r="52" spans="1:11" ht="15">
      <c r="A52" s="160"/>
      <c r="B52" s="160"/>
      <c r="C52" s="174">
        <v>43200</v>
      </c>
      <c r="D52" s="175" t="s">
        <v>41</v>
      </c>
      <c r="E52" s="175">
        <v>172803</v>
      </c>
      <c r="F52" s="176">
        <v>12</v>
      </c>
      <c r="G52" s="193">
        <v>6.4</v>
      </c>
      <c r="H52" s="284"/>
      <c r="I52" s="178">
        <v>43321</v>
      </c>
      <c r="J52" s="166"/>
      <c r="K52" s="12"/>
    </row>
    <row r="53" spans="1:11" ht="15">
      <c r="A53" s="160"/>
      <c r="B53" s="160"/>
      <c r="C53" s="172">
        <v>43200</v>
      </c>
      <c r="D53" s="167" t="s">
        <v>41</v>
      </c>
      <c r="E53" s="167">
        <v>172806</v>
      </c>
      <c r="F53" s="168">
        <v>161</v>
      </c>
      <c r="G53" s="173">
        <v>6.4</v>
      </c>
      <c r="H53" s="285"/>
      <c r="I53" s="166">
        <v>43321</v>
      </c>
      <c r="J53" s="166"/>
      <c r="K53" s="12"/>
    </row>
    <row r="54" spans="1:11" ht="15">
      <c r="A54" s="160"/>
      <c r="B54" s="160"/>
      <c r="C54" s="172">
        <v>43200</v>
      </c>
      <c r="D54" s="167" t="s">
        <v>41</v>
      </c>
      <c r="E54" s="167">
        <v>172807</v>
      </c>
      <c r="F54" s="168">
        <v>110</v>
      </c>
      <c r="G54" s="173">
        <v>6.4</v>
      </c>
      <c r="H54" s="285"/>
      <c r="I54" s="166">
        <v>43321</v>
      </c>
      <c r="J54" s="166"/>
      <c r="K54" s="12"/>
    </row>
    <row r="55" spans="1:11" ht="15">
      <c r="A55" s="160"/>
      <c r="B55" s="160"/>
      <c r="C55" s="172">
        <v>43200</v>
      </c>
      <c r="D55" s="167" t="s">
        <v>41</v>
      </c>
      <c r="E55" s="167">
        <v>172808</v>
      </c>
      <c r="F55" s="168">
        <v>50</v>
      </c>
      <c r="G55" s="173">
        <v>6.4</v>
      </c>
      <c r="H55" s="285"/>
      <c r="I55" s="166">
        <v>43321</v>
      </c>
      <c r="J55" s="166"/>
      <c r="K55" s="12"/>
    </row>
    <row r="56" spans="1:11" ht="15">
      <c r="A56" s="160"/>
      <c r="B56" s="160"/>
      <c r="C56" s="172">
        <v>43201</v>
      </c>
      <c r="D56" s="167" t="s">
        <v>44</v>
      </c>
      <c r="E56" s="167">
        <v>172860</v>
      </c>
      <c r="F56" s="168">
        <v>164</v>
      </c>
      <c r="G56" s="173">
        <f>7.35+1.5</f>
        <v>8.85</v>
      </c>
      <c r="H56" s="285"/>
      <c r="I56" s="166">
        <v>43360</v>
      </c>
      <c r="J56" s="166"/>
      <c r="K56" s="12"/>
    </row>
    <row r="57" spans="1:11" ht="15">
      <c r="A57" s="160"/>
      <c r="B57" s="160"/>
      <c r="C57" s="172">
        <v>43201</v>
      </c>
      <c r="D57" s="167" t="s">
        <v>45</v>
      </c>
      <c r="E57" s="167">
        <v>353191</v>
      </c>
      <c r="F57" s="168">
        <v>84</v>
      </c>
      <c r="G57" s="173">
        <f>8.35+1.5</f>
        <v>9.85</v>
      </c>
      <c r="H57" s="285"/>
      <c r="I57" s="166">
        <v>43360</v>
      </c>
      <c r="J57" s="166"/>
      <c r="K57" s="12"/>
    </row>
    <row r="58" spans="1:11" ht="15">
      <c r="A58" s="160"/>
      <c r="B58" s="160"/>
      <c r="C58" s="172">
        <v>43201</v>
      </c>
      <c r="D58" s="167" t="s">
        <v>46</v>
      </c>
      <c r="E58" s="167">
        <v>172727</v>
      </c>
      <c r="F58" s="171">
        <v>768</v>
      </c>
      <c r="G58" s="173">
        <v>7.7</v>
      </c>
      <c r="H58" s="285"/>
      <c r="I58" s="166">
        <v>43335</v>
      </c>
      <c r="J58" s="166"/>
      <c r="K58" s="12"/>
    </row>
    <row r="59" spans="1:11" ht="15">
      <c r="A59" s="160"/>
      <c r="B59" s="160"/>
      <c r="C59" s="174">
        <v>43206</v>
      </c>
      <c r="D59" s="175" t="s">
        <v>28</v>
      </c>
      <c r="E59" s="175">
        <v>172954</v>
      </c>
      <c r="F59" s="286">
        <v>403</v>
      </c>
      <c r="G59" s="193">
        <v>7.5</v>
      </c>
      <c r="H59" s="284"/>
      <c r="I59" s="178">
        <v>43370</v>
      </c>
      <c r="J59" s="166"/>
      <c r="K59" s="12"/>
    </row>
    <row r="60" spans="1:11" ht="15">
      <c r="A60" s="160"/>
      <c r="B60" s="160"/>
      <c r="C60" s="174">
        <v>43206</v>
      </c>
      <c r="D60" s="175" t="s">
        <v>47</v>
      </c>
      <c r="E60" s="175">
        <v>353239</v>
      </c>
      <c r="F60" s="176">
        <v>180</v>
      </c>
      <c r="G60" s="193">
        <v>8.5</v>
      </c>
      <c r="H60" s="284"/>
      <c r="I60" s="178">
        <v>43370</v>
      </c>
      <c r="J60" s="166"/>
      <c r="K60" s="12"/>
    </row>
    <row r="61" spans="1:11" ht="15">
      <c r="A61" s="160"/>
      <c r="B61" s="160"/>
      <c r="C61" s="174">
        <v>43206</v>
      </c>
      <c r="D61" s="175" t="s">
        <v>28</v>
      </c>
      <c r="E61" s="175">
        <v>172986</v>
      </c>
      <c r="F61" s="176">
        <v>3</v>
      </c>
      <c r="G61" s="193">
        <v>7.5</v>
      </c>
      <c r="H61" s="284"/>
      <c r="I61" s="178"/>
      <c r="J61" s="166">
        <v>43344</v>
      </c>
      <c r="K61" s="12"/>
    </row>
    <row r="62" spans="1:11" ht="15">
      <c r="A62" s="160"/>
      <c r="B62" s="160"/>
      <c r="C62" s="174">
        <v>43206</v>
      </c>
      <c r="D62" s="175" t="s">
        <v>47</v>
      </c>
      <c r="E62" s="175">
        <v>353258</v>
      </c>
      <c r="F62" s="176">
        <v>3</v>
      </c>
      <c r="G62" s="193">
        <v>8.5</v>
      </c>
      <c r="H62" s="284"/>
      <c r="I62" s="178"/>
      <c r="J62" s="166">
        <v>43344</v>
      </c>
      <c r="K62" s="12"/>
    </row>
    <row r="63" spans="1:11" ht="15">
      <c r="A63" s="160"/>
      <c r="B63" s="160"/>
      <c r="C63" s="174">
        <v>43206</v>
      </c>
      <c r="D63" s="175" t="s">
        <v>48</v>
      </c>
      <c r="E63" s="175">
        <v>353237</v>
      </c>
      <c r="F63" s="176">
        <v>65</v>
      </c>
      <c r="G63" s="193">
        <v>7</v>
      </c>
      <c r="H63" s="284"/>
      <c r="I63" s="178"/>
      <c r="J63" s="174">
        <v>43357</v>
      </c>
      <c r="K63" s="12"/>
    </row>
    <row r="64" spans="1:11" ht="15">
      <c r="A64" s="160"/>
      <c r="B64" s="160"/>
      <c r="C64" s="174">
        <v>43206</v>
      </c>
      <c r="D64" s="175" t="s">
        <v>49</v>
      </c>
      <c r="E64" s="175">
        <v>172951</v>
      </c>
      <c r="F64" s="176">
        <v>35</v>
      </c>
      <c r="G64" s="193">
        <v>6</v>
      </c>
      <c r="H64" s="284"/>
      <c r="I64" s="178"/>
      <c r="J64" s="174">
        <v>43357</v>
      </c>
      <c r="K64" s="12"/>
    </row>
    <row r="65" spans="1:11" ht="15">
      <c r="A65" s="160"/>
      <c r="B65" s="160"/>
      <c r="C65" s="174">
        <v>43206</v>
      </c>
      <c r="D65" s="175" t="s">
        <v>50</v>
      </c>
      <c r="E65" s="175">
        <v>353252</v>
      </c>
      <c r="F65" s="176">
        <v>203</v>
      </c>
      <c r="G65" s="193">
        <v>8.6</v>
      </c>
      <c r="H65" s="284"/>
      <c r="I65" s="178">
        <v>43347</v>
      </c>
      <c r="J65" s="166"/>
      <c r="K65" s="12"/>
    </row>
    <row r="66" spans="1:11" ht="15">
      <c r="A66" s="160"/>
      <c r="B66" s="160"/>
      <c r="C66" s="174">
        <v>43206</v>
      </c>
      <c r="D66" s="175" t="s">
        <v>51</v>
      </c>
      <c r="E66" s="175">
        <v>172980</v>
      </c>
      <c r="F66" s="176">
        <v>474</v>
      </c>
      <c r="G66" s="193">
        <v>7.6</v>
      </c>
      <c r="H66" s="284"/>
      <c r="I66" s="178">
        <v>43347</v>
      </c>
      <c r="J66" s="166"/>
      <c r="K66" s="12"/>
    </row>
    <row r="67" spans="1:11" ht="15">
      <c r="A67" s="160"/>
      <c r="B67" s="160"/>
      <c r="C67" s="174">
        <v>43207</v>
      </c>
      <c r="D67" s="175" t="s">
        <v>52</v>
      </c>
      <c r="E67" s="175">
        <v>353278</v>
      </c>
      <c r="F67" s="176">
        <v>108</v>
      </c>
      <c r="G67" s="193">
        <f>8.95+1.5</f>
        <v>10.45</v>
      </c>
      <c r="H67" s="284"/>
      <c r="I67" s="178">
        <v>43360</v>
      </c>
      <c r="J67" s="178"/>
      <c r="K67" s="12"/>
    </row>
    <row r="68" spans="1:11" ht="15">
      <c r="A68" s="160"/>
      <c r="B68" s="160"/>
      <c r="C68" s="174">
        <v>43207</v>
      </c>
      <c r="D68" s="175" t="s">
        <v>53</v>
      </c>
      <c r="E68" s="175">
        <v>173016</v>
      </c>
      <c r="F68" s="176">
        <v>192</v>
      </c>
      <c r="G68" s="193">
        <f>7.95+1.5</f>
        <v>9.4499999999999993</v>
      </c>
      <c r="H68" s="284"/>
      <c r="I68" s="178">
        <v>43360</v>
      </c>
      <c r="J68" s="178"/>
      <c r="K68" s="12"/>
    </row>
    <row r="69" spans="1:11" ht="15">
      <c r="A69" s="160"/>
      <c r="B69" s="160"/>
      <c r="C69" s="174">
        <v>43207</v>
      </c>
      <c r="D69" s="175" t="s">
        <v>13</v>
      </c>
      <c r="E69" s="175">
        <v>173549</v>
      </c>
      <c r="F69" s="176">
        <v>720</v>
      </c>
      <c r="G69" s="193">
        <v>7.8</v>
      </c>
      <c r="H69" s="284"/>
      <c r="I69" s="174">
        <v>43339</v>
      </c>
      <c r="J69" s="178"/>
      <c r="K69" s="12"/>
    </row>
    <row r="70" spans="1:11" ht="15">
      <c r="A70" s="160"/>
      <c r="B70" s="160"/>
      <c r="C70" s="174">
        <v>43210</v>
      </c>
      <c r="D70" s="175" t="s">
        <v>37</v>
      </c>
      <c r="E70" s="175">
        <v>353314</v>
      </c>
      <c r="F70" s="176">
        <v>360</v>
      </c>
      <c r="G70" s="193">
        <v>8.8000000000000007</v>
      </c>
      <c r="H70" s="284"/>
      <c r="I70" s="178">
        <v>43327</v>
      </c>
      <c r="J70" s="178"/>
      <c r="K70" s="12"/>
    </row>
    <row r="71" spans="1:11" ht="15">
      <c r="A71" s="160"/>
      <c r="B71" s="160"/>
      <c r="C71" s="174">
        <v>43210</v>
      </c>
      <c r="D71" s="175" t="s">
        <v>54</v>
      </c>
      <c r="E71" s="175">
        <v>353311</v>
      </c>
      <c r="F71" s="176">
        <v>15493</v>
      </c>
      <c r="G71" s="193">
        <v>7.9</v>
      </c>
      <c r="H71" s="284"/>
      <c r="I71" s="178">
        <v>43364</v>
      </c>
      <c r="J71" s="178"/>
      <c r="K71" s="12"/>
    </row>
    <row r="72" spans="1:11" ht="15">
      <c r="A72" s="160"/>
      <c r="B72" s="160"/>
      <c r="C72" s="174">
        <v>43256</v>
      </c>
      <c r="D72" s="175" t="s">
        <v>54</v>
      </c>
      <c r="E72" s="175">
        <v>353797</v>
      </c>
      <c r="F72" s="176">
        <v>19</v>
      </c>
      <c r="G72" s="193">
        <v>7.9</v>
      </c>
      <c r="H72" s="284"/>
      <c r="I72" s="178">
        <v>43312</v>
      </c>
      <c r="J72" s="178"/>
      <c r="K72" s="12"/>
    </row>
    <row r="73" spans="1:11" ht="15">
      <c r="A73" s="160"/>
      <c r="B73" s="160"/>
      <c r="C73" s="174">
        <v>43256</v>
      </c>
      <c r="D73" s="175" t="s">
        <v>54</v>
      </c>
      <c r="E73" s="175">
        <v>353798</v>
      </c>
      <c r="F73" s="176">
        <v>1564</v>
      </c>
      <c r="G73" s="193">
        <v>7.9</v>
      </c>
      <c r="H73" s="284"/>
      <c r="I73" s="178">
        <v>43364</v>
      </c>
      <c r="J73" s="178"/>
      <c r="K73" s="12"/>
    </row>
    <row r="74" spans="1:11" ht="15">
      <c r="A74" s="160"/>
      <c r="B74" s="160"/>
      <c r="C74" s="174">
        <v>43210</v>
      </c>
      <c r="D74" s="175" t="s">
        <v>54</v>
      </c>
      <c r="E74" s="175">
        <v>353310</v>
      </c>
      <c r="F74" s="176">
        <v>3458</v>
      </c>
      <c r="G74" s="193">
        <v>7.6</v>
      </c>
      <c r="H74" s="284"/>
      <c r="I74" s="178">
        <v>43364</v>
      </c>
      <c r="J74" s="178"/>
      <c r="K74" s="12"/>
    </row>
    <row r="75" spans="1:11" ht="15">
      <c r="A75" s="160"/>
      <c r="B75" s="160"/>
      <c r="C75" s="174">
        <v>43210</v>
      </c>
      <c r="D75" s="175" t="s">
        <v>55</v>
      </c>
      <c r="E75" s="175">
        <v>353309</v>
      </c>
      <c r="F75" s="176">
        <v>870</v>
      </c>
      <c r="G75" s="193">
        <v>7.8</v>
      </c>
      <c r="H75" s="284"/>
      <c r="I75" s="178">
        <v>43364</v>
      </c>
      <c r="J75" s="178"/>
      <c r="K75" s="12"/>
    </row>
    <row r="76" spans="1:11" ht="15">
      <c r="A76" s="160"/>
      <c r="B76" s="160"/>
      <c r="C76" s="174">
        <v>43210</v>
      </c>
      <c r="D76" s="175" t="s">
        <v>28</v>
      </c>
      <c r="E76" s="175">
        <v>173083</v>
      </c>
      <c r="F76" s="176">
        <v>3300</v>
      </c>
      <c r="G76" s="193">
        <v>7.8</v>
      </c>
      <c r="H76" s="284"/>
      <c r="I76" s="178">
        <v>43369</v>
      </c>
      <c r="J76" s="166"/>
      <c r="K76" s="12"/>
    </row>
    <row r="77" spans="1:11" ht="15">
      <c r="A77" s="160"/>
      <c r="B77" s="160"/>
      <c r="C77" s="174">
        <v>43213</v>
      </c>
      <c r="D77" s="175" t="s">
        <v>50</v>
      </c>
      <c r="E77" s="175">
        <v>353338</v>
      </c>
      <c r="F77" s="176">
        <v>3</v>
      </c>
      <c r="G77" s="193">
        <v>8.6</v>
      </c>
      <c r="H77" s="284"/>
      <c r="I77" s="178"/>
      <c r="J77" s="166">
        <v>43319</v>
      </c>
      <c r="K77" s="12"/>
    </row>
    <row r="78" spans="1:11" ht="15">
      <c r="A78" s="160"/>
      <c r="B78" s="160"/>
      <c r="C78" s="174">
        <v>43213</v>
      </c>
      <c r="D78" s="175" t="s">
        <v>51</v>
      </c>
      <c r="E78" s="175">
        <v>173099</v>
      </c>
      <c r="F78" s="176">
        <v>3</v>
      </c>
      <c r="G78" s="193">
        <v>7.6</v>
      </c>
      <c r="H78" s="284"/>
      <c r="I78" s="178"/>
      <c r="J78" s="166">
        <v>43319</v>
      </c>
      <c r="K78" s="129"/>
    </row>
    <row r="79" spans="1:11" ht="15">
      <c r="A79" s="160"/>
      <c r="B79" s="160"/>
      <c r="C79" s="174">
        <v>43173</v>
      </c>
      <c r="D79" s="175" t="s">
        <v>56</v>
      </c>
      <c r="E79" s="175">
        <v>241420</v>
      </c>
      <c r="F79" s="176">
        <v>12</v>
      </c>
      <c r="G79" s="193">
        <v>7.85</v>
      </c>
      <c r="H79" s="287"/>
      <c r="I79" s="174">
        <v>43332</v>
      </c>
      <c r="J79" s="178"/>
      <c r="K79" s="129" t="s">
        <v>57</v>
      </c>
    </row>
    <row r="80" spans="1:11" ht="15">
      <c r="A80" s="160"/>
      <c r="B80" s="160"/>
      <c r="C80" s="174">
        <v>43173</v>
      </c>
      <c r="D80" s="175" t="s">
        <v>56</v>
      </c>
      <c r="E80" s="175">
        <v>241421</v>
      </c>
      <c r="F80" s="176">
        <v>342</v>
      </c>
      <c r="G80" s="193">
        <v>7.85</v>
      </c>
      <c r="H80" s="287"/>
      <c r="I80" s="174">
        <v>43332</v>
      </c>
      <c r="J80" s="178"/>
      <c r="K80" s="129" t="s">
        <v>57</v>
      </c>
    </row>
    <row r="81" spans="1:11" ht="15">
      <c r="A81" s="160"/>
      <c r="B81" s="160"/>
      <c r="C81" s="172">
        <v>43173</v>
      </c>
      <c r="D81" s="167" t="s">
        <v>58</v>
      </c>
      <c r="E81" s="167">
        <v>241422</v>
      </c>
      <c r="F81" s="168">
        <v>6</v>
      </c>
      <c r="G81" s="173">
        <v>7.3</v>
      </c>
      <c r="H81" s="289"/>
      <c r="I81" s="172">
        <v>43332</v>
      </c>
      <c r="J81" s="166"/>
      <c r="K81" s="129" t="s">
        <v>59</v>
      </c>
    </row>
    <row r="82" spans="1:11" ht="15">
      <c r="A82" s="160"/>
      <c r="B82" s="160"/>
      <c r="C82" s="172">
        <v>43173</v>
      </c>
      <c r="D82" s="167" t="s">
        <v>58</v>
      </c>
      <c r="E82" s="167">
        <v>241423</v>
      </c>
      <c r="F82" s="168">
        <v>342</v>
      </c>
      <c r="G82" s="173">
        <v>7.3</v>
      </c>
      <c r="H82" s="289"/>
      <c r="I82" s="172">
        <v>43332</v>
      </c>
      <c r="J82" s="166"/>
      <c r="K82" s="129" t="s">
        <v>59</v>
      </c>
    </row>
    <row r="83" spans="1:11" ht="15">
      <c r="A83" s="160"/>
      <c r="B83" s="160"/>
      <c r="C83" s="174">
        <v>43173</v>
      </c>
      <c r="D83" s="175" t="s">
        <v>60</v>
      </c>
      <c r="E83" s="175">
        <v>352853</v>
      </c>
      <c r="F83" s="176">
        <v>14</v>
      </c>
      <c r="G83" s="193">
        <v>8.85</v>
      </c>
      <c r="H83" s="287"/>
      <c r="I83" s="174">
        <v>43332</v>
      </c>
      <c r="J83" s="174"/>
      <c r="K83" s="188" t="s">
        <v>57</v>
      </c>
    </row>
    <row r="84" spans="1:11" ht="15">
      <c r="A84" s="160"/>
      <c r="B84" s="160"/>
      <c r="C84" s="174">
        <v>43173</v>
      </c>
      <c r="D84" s="175" t="s">
        <v>60</v>
      </c>
      <c r="E84" s="175">
        <v>352854</v>
      </c>
      <c r="F84" s="176">
        <v>372</v>
      </c>
      <c r="G84" s="193">
        <v>8.85</v>
      </c>
      <c r="H84" s="287"/>
      <c r="I84" s="174">
        <v>43332</v>
      </c>
      <c r="J84" s="174"/>
      <c r="K84" s="188" t="s">
        <v>57</v>
      </c>
    </row>
    <row r="85" spans="1:11" ht="15">
      <c r="A85" s="160"/>
      <c r="B85" s="160"/>
      <c r="C85" s="166">
        <v>43180</v>
      </c>
      <c r="D85" s="167" t="s">
        <v>61</v>
      </c>
      <c r="E85" s="167">
        <v>352899</v>
      </c>
      <c r="F85" s="168">
        <v>422</v>
      </c>
      <c r="G85" s="173">
        <v>8.3000000000000007</v>
      </c>
      <c r="H85" s="285"/>
      <c r="I85" s="172">
        <v>43332</v>
      </c>
      <c r="J85" s="166"/>
      <c r="K85" s="129" t="s">
        <v>59</v>
      </c>
    </row>
    <row r="86" spans="1:11" ht="15">
      <c r="A86" s="160"/>
      <c r="B86" s="160"/>
      <c r="C86" s="166">
        <v>43180</v>
      </c>
      <c r="D86" s="167" t="s">
        <v>61</v>
      </c>
      <c r="E86" s="167">
        <v>352900</v>
      </c>
      <c r="F86" s="168">
        <v>14</v>
      </c>
      <c r="G86" s="173">
        <v>8.3000000000000007</v>
      </c>
      <c r="H86" s="285"/>
      <c r="I86" s="172">
        <v>43332</v>
      </c>
      <c r="J86" s="166"/>
      <c r="K86" s="129" t="s">
        <v>59</v>
      </c>
    </row>
    <row r="87" spans="1:11" ht="15">
      <c r="A87" s="160"/>
      <c r="B87" s="160"/>
      <c r="C87" s="174">
        <v>43181</v>
      </c>
      <c r="D87" s="175" t="s">
        <v>62</v>
      </c>
      <c r="E87" s="175">
        <v>172376</v>
      </c>
      <c r="F87" s="176">
        <v>84</v>
      </c>
      <c r="G87" s="193">
        <v>7.85</v>
      </c>
      <c r="H87" s="287"/>
      <c r="I87" s="174">
        <v>43332</v>
      </c>
      <c r="J87" s="174"/>
      <c r="K87" s="188" t="s">
        <v>57</v>
      </c>
    </row>
    <row r="88" spans="1:11" ht="15">
      <c r="A88" s="160"/>
      <c r="B88" s="160"/>
      <c r="C88" s="172">
        <v>43181</v>
      </c>
      <c r="D88" s="167" t="s">
        <v>63</v>
      </c>
      <c r="E88" s="167">
        <v>352910</v>
      </c>
      <c r="F88" s="168">
        <v>372</v>
      </c>
      <c r="G88" s="173">
        <v>8.3000000000000007</v>
      </c>
      <c r="H88" s="289"/>
      <c r="I88" s="172">
        <v>43332</v>
      </c>
      <c r="J88" s="172"/>
      <c r="K88" s="188" t="s">
        <v>64</v>
      </c>
    </row>
    <row r="89" spans="1:11" ht="15">
      <c r="A89" s="160"/>
      <c r="B89" s="160"/>
      <c r="C89" s="172">
        <v>43181</v>
      </c>
      <c r="D89" s="167" t="s">
        <v>63</v>
      </c>
      <c r="E89" s="167">
        <v>352912</v>
      </c>
      <c r="F89" s="168">
        <v>12</v>
      </c>
      <c r="G89" s="173">
        <v>8.3000000000000007</v>
      </c>
      <c r="H89" s="289"/>
      <c r="I89" s="172">
        <v>43332</v>
      </c>
      <c r="J89" s="172"/>
      <c r="K89" s="188" t="s">
        <v>64</v>
      </c>
    </row>
    <row r="90" spans="1:11" ht="15">
      <c r="A90" s="160"/>
      <c r="B90" s="160"/>
      <c r="C90" s="174">
        <v>43181</v>
      </c>
      <c r="D90" s="175" t="s">
        <v>65</v>
      </c>
      <c r="E90" s="175">
        <v>172367</v>
      </c>
      <c r="F90" s="176">
        <v>360</v>
      </c>
      <c r="G90" s="193">
        <v>7.85</v>
      </c>
      <c r="H90" s="287"/>
      <c r="I90" s="174">
        <v>43332</v>
      </c>
      <c r="J90" s="174"/>
      <c r="K90" s="188" t="s">
        <v>57</v>
      </c>
    </row>
    <row r="91" spans="1:11" ht="15">
      <c r="A91" s="160"/>
      <c r="B91" s="160"/>
      <c r="C91" s="174">
        <v>43181</v>
      </c>
      <c r="D91" s="175" t="s">
        <v>65</v>
      </c>
      <c r="E91" s="175">
        <v>172365</v>
      </c>
      <c r="F91" s="176">
        <v>18</v>
      </c>
      <c r="G91" s="193">
        <v>7.85</v>
      </c>
      <c r="H91" s="287"/>
      <c r="I91" s="174">
        <v>43332</v>
      </c>
      <c r="J91" s="174"/>
      <c r="K91" s="188" t="s">
        <v>57</v>
      </c>
    </row>
    <row r="92" spans="1:11" ht="15">
      <c r="A92" s="160"/>
      <c r="B92" s="81"/>
      <c r="C92" s="172">
        <v>43181</v>
      </c>
      <c r="D92" s="167" t="s">
        <v>61</v>
      </c>
      <c r="E92" s="167">
        <v>352921</v>
      </c>
      <c r="F92" s="168">
        <v>1988</v>
      </c>
      <c r="G92" s="173">
        <v>8.3000000000000007</v>
      </c>
      <c r="H92" s="289"/>
      <c r="I92" s="166">
        <v>43343</v>
      </c>
      <c r="J92" s="172"/>
      <c r="K92" s="129" t="s">
        <v>59</v>
      </c>
    </row>
    <row r="93" spans="1:11" ht="15">
      <c r="A93" s="160"/>
      <c r="B93" s="81"/>
      <c r="C93" s="172">
        <v>43181</v>
      </c>
      <c r="D93" s="167" t="s">
        <v>61</v>
      </c>
      <c r="E93" s="167">
        <v>352919</v>
      </c>
      <c r="F93" s="168">
        <v>168</v>
      </c>
      <c r="G93" s="173">
        <v>8</v>
      </c>
      <c r="H93" s="289"/>
      <c r="I93" s="291">
        <v>43346</v>
      </c>
      <c r="J93" s="172"/>
      <c r="K93" s="129" t="s">
        <v>59</v>
      </c>
    </row>
    <row r="94" spans="1:11" ht="15">
      <c r="A94" s="160"/>
      <c r="B94" s="160"/>
      <c r="C94" s="172">
        <v>43181</v>
      </c>
      <c r="D94" s="167" t="s">
        <v>66</v>
      </c>
      <c r="E94" s="167">
        <v>352913</v>
      </c>
      <c r="F94" s="168">
        <v>12</v>
      </c>
      <c r="G94" s="173">
        <v>8.3000000000000007</v>
      </c>
      <c r="H94" s="289"/>
      <c r="I94" s="172">
        <v>43332</v>
      </c>
      <c r="J94" s="172"/>
      <c r="K94" s="292" t="s">
        <v>67</v>
      </c>
    </row>
    <row r="95" spans="1:11" ht="15">
      <c r="A95" s="160"/>
      <c r="B95" s="160"/>
      <c r="C95" s="172">
        <v>43181</v>
      </c>
      <c r="D95" s="167" t="s">
        <v>66</v>
      </c>
      <c r="E95" s="167">
        <v>352911</v>
      </c>
      <c r="F95" s="168">
        <v>372</v>
      </c>
      <c r="G95" s="173">
        <v>8.3000000000000007</v>
      </c>
      <c r="H95" s="289"/>
      <c r="I95" s="172">
        <v>43355</v>
      </c>
      <c r="J95" s="172"/>
      <c r="K95" s="292" t="s">
        <v>67</v>
      </c>
    </row>
    <row r="96" spans="1:11" ht="15">
      <c r="A96" s="160"/>
      <c r="B96" s="160"/>
      <c r="C96" s="172">
        <v>43181</v>
      </c>
      <c r="D96" s="167" t="s">
        <v>68</v>
      </c>
      <c r="E96" s="167">
        <v>172368</v>
      </c>
      <c r="F96" s="168">
        <v>330</v>
      </c>
      <c r="G96" s="173">
        <v>7.3</v>
      </c>
      <c r="H96" s="290"/>
      <c r="I96" s="166">
        <v>43332</v>
      </c>
      <c r="J96" s="291"/>
      <c r="K96" s="129" t="s">
        <v>59</v>
      </c>
    </row>
    <row r="97" spans="1:11" ht="15">
      <c r="A97" s="160"/>
      <c r="B97" s="160"/>
      <c r="C97" s="174">
        <v>43181</v>
      </c>
      <c r="D97" s="175" t="s">
        <v>68</v>
      </c>
      <c r="E97" s="175">
        <v>172366</v>
      </c>
      <c r="F97" s="176">
        <v>12</v>
      </c>
      <c r="G97" s="193">
        <v>7.3</v>
      </c>
      <c r="H97" s="287"/>
      <c r="I97" s="310">
        <v>43332</v>
      </c>
      <c r="J97" s="172"/>
      <c r="K97" s="292" t="s">
        <v>67</v>
      </c>
    </row>
    <row r="98" spans="1:11" ht="15">
      <c r="A98" s="160"/>
      <c r="B98" s="160"/>
      <c r="C98" s="174">
        <v>43181</v>
      </c>
      <c r="D98" s="175" t="s">
        <v>68</v>
      </c>
      <c r="E98" s="175">
        <v>172366</v>
      </c>
      <c r="F98" s="176">
        <v>12</v>
      </c>
      <c r="G98" s="193">
        <v>7.3</v>
      </c>
      <c r="H98" s="287"/>
      <c r="I98" s="311"/>
      <c r="J98" s="172"/>
      <c r="K98" s="129" t="s">
        <v>59</v>
      </c>
    </row>
    <row r="99" spans="1:11" s="64" customFormat="1" ht="15">
      <c r="A99" s="81"/>
      <c r="B99" s="81"/>
      <c r="C99" s="174">
        <v>43181</v>
      </c>
      <c r="D99" s="175" t="s">
        <v>69</v>
      </c>
      <c r="E99" s="175">
        <v>172364</v>
      </c>
      <c r="F99" s="176">
        <v>492</v>
      </c>
      <c r="G99" s="193">
        <v>8.9499999999999993</v>
      </c>
      <c r="H99" s="287"/>
      <c r="I99" s="310">
        <v>43371</v>
      </c>
      <c r="J99" s="174"/>
      <c r="K99" s="292" t="s">
        <v>57</v>
      </c>
    </row>
    <row r="100" spans="1:11" ht="15">
      <c r="A100" s="160"/>
      <c r="B100" s="160"/>
      <c r="C100" s="174">
        <v>43181</v>
      </c>
      <c r="D100" s="175" t="s">
        <v>69</v>
      </c>
      <c r="E100" s="175">
        <v>172364</v>
      </c>
      <c r="F100" s="176">
        <v>492</v>
      </c>
      <c r="G100" s="193">
        <v>8.25</v>
      </c>
      <c r="H100" s="287"/>
      <c r="I100" s="311"/>
      <c r="J100" s="174"/>
      <c r="K100" s="292" t="s">
        <v>67</v>
      </c>
    </row>
    <row r="101" spans="1:11" ht="15">
      <c r="A101" s="160"/>
      <c r="B101" s="160"/>
      <c r="C101" s="174">
        <v>43185</v>
      </c>
      <c r="D101" s="175" t="s">
        <v>63</v>
      </c>
      <c r="E101" s="175">
        <v>352934</v>
      </c>
      <c r="F101" s="176">
        <v>168</v>
      </c>
      <c r="G101" s="193">
        <v>8</v>
      </c>
      <c r="H101" s="287"/>
      <c r="I101" s="293">
        <v>43346</v>
      </c>
      <c r="J101" s="174"/>
      <c r="K101" s="188" t="s">
        <v>64</v>
      </c>
    </row>
    <row r="102" spans="1:11" ht="15">
      <c r="A102" s="160"/>
      <c r="B102" s="160"/>
      <c r="C102" s="174">
        <v>43200</v>
      </c>
      <c r="D102" s="175" t="s">
        <v>63</v>
      </c>
      <c r="E102" s="175">
        <v>352927</v>
      </c>
      <c r="F102" s="176">
        <v>1784</v>
      </c>
      <c r="G102" s="193">
        <v>8.3000000000000007</v>
      </c>
      <c r="H102" s="287"/>
      <c r="I102" s="178">
        <v>43343</v>
      </c>
      <c r="J102" s="174"/>
      <c r="K102" s="188" t="s">
        <v>64</v>
      </c>
    </row>
    <row r="103" spans="1:11" s="64" customFormat="1" ht="15">
      <c r="A103" s="81"/>
      <c r="B103" s="81"/>
      <c r="C103" s="174">
        <v>43194</v>
      </c>
      <c r="D103" s="175" t="s">
        <v>65</v>
      </c>
      <c r="E103" s="175">
        <v>172577</v>
      </c>
      <c r="F103" s="176">
        <v>60</v>
      </c>
      <c r="G103" s="193">
        <v>7.55</v>
      </c>
      <c r="H103" s="287"/>
      <c r="I103" s="174">
        <v>43342</v>
      </c>
      <c r="J103" s="174"/>
      <c r="K103" s="188" t="s">
        <v>57</v>
      </c>
    </row>
    <row r="104" spans="1:11" s="64" customFormat="1" ht="15">
      <c r="A104" s="81"/>
      <c r="B104" s="81"/>
      <c r="C104" s="174">
        <v>43194</v>
      </c>
      <c r="D104" s="175" t="s">
        <v>65</v>
      </c>
      <c r="E104" s="175">
        <v>172578</v>
      </c>
      <c r="F104" s="176">
        <v>2424</v>
      </c>
      <c r="G104" s="193">
        <v>7.85</v>
      </c>
      <c r="H104" s="287"/>
      <c r="I104" s="174">
        <v>43342</v>
      </c>
      <c r="J104" s="174"/>
      <c r="K104" s="81" t="s">
        <v>57</v>
      </c>
    </row>
    <row r="105" spans="1:11" s="64" customFormat="1" ht="15">
      <c r="A105" s="81"/>
      <c r="B105" s="81"/>
      <c r="C105" s="174">
        <v>43194</v>
      </c>
      <c r="D105" s="175" t="s">
        <v>70</v>
      </c>
      <c r="E105" s="175">
        <v>172594</v>
      </c>
      <c r="F105" s="176">
        <v>2088</v>
      </c>
      <c r="G105" s="193">
        <v>7.85</v>
      </c>
      <c r="H105" s="287"/>
      <c r="I105" s="174">
        <v>43378</v>
      </c>
      <c r="J105" s="174"/>
      <c r="K105" s="81" t="s">
        <v>71</v>
      </c>
    </row>
    <row r="106" spans="1:11" s="64" customFormat="1" ht="15">
      <c r="A106" s="81"/>
      <c r="B106" s="81"/>
      <c r="C106" s="174">
        <v>43194</v>
      </c>
      <c r="D106" s="175" t="s">
        <v>70</v>
      </c>
      <c r="E106" s="175">
        <v>172598</v>
      </c>
      <c r="F106" s="176">
        <v>128</v>
      </c>
      <c r="G106" s="193">
        <v>7.55</v>
      </c>
      <c r="H106" s="287"/>
      <c r="I106" s="174">
        <v>43367</v>
      </c>
      <c r="J106" s="174"/>
      <c r="K106" s="81" t="s">
        <v>71</v>
      </c>
    </row>
    <row r="107" spans="1:11" s="64" customFormat="1" ht="15">
      <c r="A107" s="81"/>
      <c r="B107" s="81"/>
      <c r="C107" s="172">
        <v>43194</v>
      </c>
      <c r="D107" s="167" t="s">
        <v>72</v>
      </c>
      <c r="E107" s="167">
        <v>172595</v>
      </c>
      <c r="F107" s="168">
        <v>2340</v>
      </c>
      <c r="G107" s="173">
        <v>7.3</v>
      </c>
      <c r="H107" s="289"/>
      <c r="I107" s="172">
        <v>43378</v>
      </c>
      <c r="J107" s="174"/>
      <c r="K107" s="81" t="s">
        <v>64</v>
      </c>
    </row>
    <row r="108" spans="1:11" ht="15">
      <c r="A108" s="160"/>
      <c r="B108" s="160"/>
      <c r="C108" s="172">
        <v>43194</v>
      </c>
      <c r="D108" s="167" t="s">
        <v>72</v>
      </c>
      <c r="E108" s="167">
        <v>172600</v>
      </c>
      <c r="F108" s="168">
        <v>192</v>
      </c>
      <c r="G108" s="173">
        <v>7</v>
      </c>
      <c r="H108" s="289"/>
      <c r="I108" s="172">
        <v>43367</v>
      </c>
      <c r="J108" s="174"/>
      <c r="K108" s="81" t="s">
        <v>64</v>
      </c>
    </row>
    <row r="109" spans="1:11" ht="15">
      <c r="A109" s="160"/>
      <c r="B109" s="160"/>
      <c r="C109" s="172">
        <v>43194</v>
      </c>
      <c r="D109" s="167" t="s">
        <v>73</v>
      </c>
      <c r="E109" s="167">
        <v>172596</v>
      </c>
      <c r="F109" s="171">
        <v>2024</v>
      </c>
      <c r="G109" s="173">
        <v>7.3</v>
      </c>
      <c r="H109" s="289"/>
      <c r="I109" s="172">
        <v>43378</v>
      </c>
      <c r="J109" s="174"/>
      <c r="K109" s="81" t="s">
        <v>74</v>
      </c>
    </row>
    <row r="110" spans="1:11" s="64" customFormat="1" ht="15">
      <c r="A110" s="81"/>
      <c r="B110" s="81"/>
      <c r="C110" s="172">
        <v>43194</v>
      </c>
      <c r="D110" s="167" t="s">
        <v>73</v>
      </c>
      <c r="E110" s="167">
        <v>172601</v>
      </c>
      <c r="F110" s="168">
        <v>128</v>
      </c>
      <c r="G110" s="173">
        <v>7</v>
      </c>
      <c r="H110" s="289"/>
      <c r="I110" s="172">
        <v>43367</v>
      </c>
      <c r="J110" s="174"/>
      <c r="K110" s="81" t="s">
        <v>74</v>
      </c>
    </row>
    <row r="111" spans="1:11" s="64" customFormat="1" ht="15">
      <c r="A111" s="81"/>
      <c r="B111" s="160"/>
      <c r="C111" s="174">
        <v>43194</v>
      </c>
      <c r="D111" s="175" t="s">
        <v>65</v>
      </c>
      <c r="E111" s="175">
        <v>172597</v>
      </c>
      <c r="F111" s="286">
        <v>2444</v>
      </c>
      <c r="G111" s="193">
        <v>7.85</v>
      </c>
      <c r="H111" s="287"/>
      <c r="I111" s="174">
        <v>43378</v>
      </c>
      <c r="J111" s="174"/>
      <c r="K111" s="81" t="s">
        <v>57</v>
      </c>
    </row>
    <row r="112" spans="1:11" s="64" customFormat="1" ht="15">
      <c r="A112" s="81"/>
      <c r="B112" s="160"/>
      <c r="C112" s="174">
        <v>43194</v>
      </c>
      <c r="D112" s="175" t="s">
        <v>65</v>
      </c>
      <c r="E112" s="175">
        <v>172602</v>
      </c>
      <c r="F112" s="176">
        <v>192</v>
      </c>
      <c r="G112" s="193">
        <v>7.55</v>
      </c>
      <c r="H112" s="287"/>
      <c r="I112" s="174">
        <v>43367</v>
      </c>
      <c r="J112" s="174"/>
      <c r="K112" s="81" t="s">
        <v>57</v>
      </c>
    </row>
    <row r="113" spans="1:11" s="64" customFormat="1" ht="15">
      <c r="A113" s="81"/>
      <c r="B113" s="160"/>
      <c r="C113" s="174">
        <v>43195</v>
      </c>
      <c r="D113" s="175" t="s">
        <v>60</v>
      </c>
      <c r="E113" s="175">
        <v>353117</v>
      </c>
      <c r="F113" s="176">
        <v>1988</v>
      </c>
      <c r="G113" s="193">
        <v>8.85</v>
      </c>
      <c r="H113" s="287"/>
      <c r="I113" s="174">
        <v>43360</v>
      </c>
      <c r="J113" s="174"/>
      <c r="K113" s="81" t="s">
        <v>57</v>
      </c>
    </row>
    <row r="114" spans="1:11" s="64" customFormat="1" ht="15">
      <c r="A114" s="81"/>
      <c r="B114" s="160"/>
      <c r="C114" s="174">
        <v>43195</v>
      </c>
      <c r="D114" s="175" t="s">
        <v>66</v>
      </c>
      <c r="E114" s="175">
        <v>353116</v>
      </c>
      <c r="F114" s="286">
        <v>1520</v>
      </c>
      <c r="G114" s="193">
        <v>8.85</v>
      </c>
      <c r="H114" s="287"/>
      <c r="I114" s="174">
        <v>43360</v>
      </c>
      <c r="J114" s="174"/>
      <c r="K114" s="81" t="s">
        <v>75</v>
      </c>
    </row>
    <row r="115" spans="1:11" s="64" customFormat="1" ht="15">
      <c r="A115" s="81"/>
      <c r="B115" s="160"/>
      <c r="C115" s="174">
        <v>43195</v>
      </c>
      <c r="D115" s="175" t="s">
        <v>60</v>
      </c>
      <c r="E115" s="175">
        <v>353115</v>
      </c>
      <c r="F115" s="176">
        <v>168</v>
      </c>
      <c r="G115" s="193">
        <v>8.5500000000000007</v>
      </c>
      <c r="H115" s="287"/>
      <c r="I115" s="174">
        <v>43360</v>
      </c>
      <c r="J115" s="174"/>
      <c r="K115" s="81" t="s">
        <v>57</v>
      </c>
    </row>
    <row r="116" spans="1:11" s="64" customFormat="1" ht="15">
      <c r="A116" s="81"/>
      <c r="B116" s="160"/>
      <c r="C116" s="174">
        <v>43195</v>
      </c>
      <c r="D116" s="175" t="s">
        <v>66</v>
      </c>
      <c r="E116" s="175">
        <v>353114</v>
      </c>
      <c r="F116" s="176">
        <v>168</v>
      </c>
      <c r="G116" s="193">
        <v>8.5500000000000007</v>
      </c>
      <c r="H116" s="287"/>
      <c r="I116" s="174">
        <v>43360</v>
      </c>
      <c r="J116" s="174"/>
      <c r="K116" s="81" t="s">
        <v>75</v>
      </c>
    </row>
    <row r="117" spans="1:11" s="64" customFormat="1" ht="15">
      <c r="A117" s="81"/>
      <c r="B117" s="160"/>
      <c r="C117" s="174">
        <v>43201</v>
      </c>
      <c r="D117" s="175" t="s">
        <v>68</v>
      </c>
      <c r="E117" s="175">
        <v>172858</v>
      </c>
      <c r="F117" s="176">
        <v>2640</v>
      </c>
      <c r="G117" s="193">
        <v>7.3</v>
      </c>
      <c r="H117" s="287"/>
      <c r="I117" s="174">
        <v>43355</v>
      </c>
      <c r="J117" s="174"/>
      <c r="K117" s="195" t="s">
        <v>67</v>
      </c>
    </row>
    <row r="118" spans="1:11" s="64" customFormat="1" ht="15">
      <c r="A118" s="81"/>
      <c r="B118" s="160"/>
      <c r="C118" s="172">
        <v>43201</v>
      </c>
      <c r="D118" s="167" t="s">
        <v>68</v>
      </c>
      <c r="E118" s="167">
        <v>172859</v>
      </c>
      <c r="F118" s="168">
        <v>120</v>
      </c>
      <c r="G118" s="173">
        <v>7</v>
      </c>
      <c r="H118" s="289"/>
      <c r="I118" s="172">
        <v>43355</v>
      </c>
      <c r="J118" s="172"/>
      <c r="K118" s="195" t="s">
        <v>67</v>
      </c>
    </row>
    <row r="119" spans="1:11" s="64" customFormat="1" ht="15">
      <c r="A119" s="81"/>
      <c r="B119" s="160"/>
      <c r="C119" s="172">
        <v>43203</v>
      </c>
      <c r="D119" s="167" t="s">
        <v>70</v>
      </c>
      <c r="E119" s="167">
        <v>172936</v>
      </c>
      <c r="F119" s="168">
        <v>330</v>
      </c>
      <c r="G119" s="173">
        <v>7.3</v>
      </c>
      <c r="H119" s="289"/>
      <c r="I119" s="172">
        <v>43355</v>
      </c>
      <c r="J119" s="172"/>
      <c r="K119" s="195" t="s">
        <v>67</v>
      </c>
    </row>
    <row r="120" spans="1:11" s="64" customFormat="1" ht="15">
      <c r="A120" s="81"/>
      <c r="B120" s="160"/>
      <c r="C120" s="174">
        <v>43200</v>
      </c>
      <c r="D120" s="175" t="s">
        <v>69</v>
      </c>
      <c r="E120" s="175">
        <v>172769</v>
      </c>
      <c r="F120" s="176">
        <v>193</v>
      </c>
      <c r="G120" s="193">
        <v>8.65</v>
      </c>
      <c r="H120" s="287"/>
      <c r="I120" s="174">
        <v>43339</v>
      </c>
      <c r="J120" s="174"/>
      <c r="K120" s="188" t="s">
        <v>57</v>
      </c>
    </row>
    <row r="121" spans="1:11" ht="15">
      <c r="A121" s="160"/>
      <c r="B121" s="160"/>
      <c r="C121" s="174">
        <v>43200</v>
      </c>
      <c r="D121" s="175" t="s">
        <v>69</v>
      </c>
      <c r="E121" s="175">
        <v>172769</v>
      </c>
      <c r="F121" s="176">
        <v>176</v>
      </c>
      <c r="G121" s="193">
        <v>7.95</v>
      </c>
      <c r="H121" s="287"/>
      <c r="I121" s="174">
        <v>43339</v>
      </c>
      <c r="J121" s="174"/>
      <c r="K121" s="188" t="s">
        <v>59</v>
      </c>
    </row>
    <row r="122" spans="1:11" ht="15">
      <c r="A122" s="160"/>
      <c r="B122" s="160"/>
      <c r="C122" s="174">
        <v>43200</v>
      </c>
      <c r="D122" s="175" t="s">
        <v>76</v>
      </c>
      <c r="E122" s="175">
        <v>353146</v>
      </c>
      <c r="F122" s="176">
        <v>83</v>
      </c>
      <c r="G122" s="193">
        <v>9.65</v>
      </c>
      <c r="H122" s="287"/>
      <c r="I122" s="174">
        <v>43339</v>
      </c>
      <c r="J122" s="174"/>
      <c r="K122" s="188" t="s">
        <v>57</v>
      </c>
    </row>
    <row r="123" spans="1:11" s="64" customFormat="1" ht="15">
      <c r="A123" s="81"/>
      <c r="B123" s="81"/>
      <c r="C123" s="174">
        <v>43200</v>
      </c>
      <c r="D123" s="175" t="s">
        <v>76</v>
      </c>
      <c r="E123" s="175">
        <v>353146</v>
      </c>
      <c r="F123" s="176">
        <v>76</v>
      </c>
      <c r="G123" s="193">
        <v>8.9499999999999993</v>
      </c>
      <c r="H123" s="287"/>
      <c r="I123" s="174">
        <v>43339</v>
      </c>
      <c r="J123" s="174"/>
      <c r="K123" s="188" t="s">
        <v>59</v>
      </c>
    </row>
    <row r="124" spans="1:11" s="64" customFormat="1" ht="15">
      <c r="A124" s="81"/>
      <c r="B124" s="81"/>
      <c r="C124" s="172">
        <v>43206</v>
      </c>
      <c r="D124" s="167" t="s">
        <v>76</v>
      </c>
      <c r="E124" s="167">
        <v>353246</v>
      </c>
      <c r="F124" s="168">
        <v>1</v>
      </c>
      <c r="G124" s="173">
        <v>9.65</v>
      </c>
      <c r="H124" s="289"/>
      <c r="I124" s="172"/>
      <c r="J124" s="172">
        <v>43315</v>
      </c>
      <c r="K124" s="188" t="s">
        <v>57</v>
      </c>
    </row>
    <row r="125" spans="1:11" s="64" customFormat="1" ht="15">
      <c r="A125" s="81"/>
      <c r="B125" s="81"/>
      <c r="C125" s="172">
        <v>43206</v>
      </c>
      <c r="D125" s="167" t="s">
        <v>76</v>
      </c>
      <c r="E125" s="167">
        <v>353246</v>
      </c>
      <c r="F125" s="168">
        <v>1</v>
      </c>
      <c r="G125" s="173">
        <v>8.9499999999999993</v>
      </c>
      <c r="H125" s="289"/>
      <c r="I125" s="172"/>
      <c r="J125" s="172">
        <v>43315</v>
      </c>
      <c r="K125" s="188" t="s">
        <v>59</v>
      </c>
    </row>
    <row r="126" spans="1:11" s="64" customFormat="1" ht="15">
      <c r="A126" s="81"/>
      <c r="B126" s="81"/>
      <c r="C126" s="172">
        <v>43206</v>
      </c>
      <c r="D126" s="167" t="s">
        <v>69</v>
      </c>
      <c r="E126" s="167">
        <v>172963</v>
      </c>
      <c r="F126" s="168">
        <v>1</v>
      </c>
      <c r="G126" s="173">
        <v>8.65</v>
      </c>
      <c r="H126" s="289"/>
      <c r="I126" s="172"/>
      <c r="J126" s="172">
        <v>43315</v>
      </c>
      <c r="K126" s="188" t="s">
        <v>57</v>
      </c>
    </row>
    <row r="127" spans="1:11" s="64" customFormat="1" ht="15">
      <c r="A127" s="81"/>
      <c r="B127" s="81"/>
      <c r="C127" s="174">
        <v>43206</v>
      </c>
      <c r="D127" s="175" t="s">
        <v>69</v>
      </c>
      <c r="E127" s="175">
        <v>172963</v>
      </c>
      <c r="F127" s="176">
        <v>1</v>
      </c>
      <c r="G127" s="193">
        <v>7.95</v>
      </c>
      <c r="H127" s="287"/>
      <c r="I127" s="174"/>
      <c r="J127" s="172">
        <v>43315</v>
      </c>
      <c r="K127" s="188" t="s">
        <v>59</v>
      </c>
    </row>
    <row r="128" spans="1:11" s="64" customFormat="1" ht="15">
      <c r="A128" s="81"/>
      <c r="B128" s="81"/>
      <c r="C128" s="174">
        <v>43222</v>
      </c>
      <c r="D128" s="175" t="s">
        <v>76</v>
      </c>
      <c r="E128" s="175">
        <v>353434</v>
      </c>
      <c r="F128" s="176">
        <v>2594</v>
      </c>
      <c r="G128" s="193">
        <v>9.25</v>
      </c>
      <c r="H128" s="287"/>
      <c r="I128" s="174">
        <v>43340</v>
      </c>
      <c r="J128" s="172"/>
      <c r="K128" s="188" t="s">
        <v>77</v>
      </c>
    </row>
    <row r="129" spans="1:11" s="64" customFormat="1" ht="15">
      <c r="A129" s="81"/>
      <c r="B129" s="81"/>
      <c r="C129" s="174">
        <v>43222</v>
      </c>
      <c r="D129" s="175" t="s">
        <v>78</v>
      </c>
      <c r="E129" s="175">
        <v>173239</v>
      </c>
      <c r="F129" s="176">
        <v>900</v>
      </c>
      <c r="G129" s="193">
        <v>7.6</v>
      </c>
      <c r="H129" s="287"/>
      <c r="I129" s="174">
        <v>43373</v>
      </c>
      <c r="J129" s="172"/>
      <c r="K129" s="81"/>
    </row>
    <row r="130" spans="1:11" s="64" customFormat="1" ht="15">
      <c r="A130" s="81"/>
      <c r="B130" s="81"/>
      <c r="C130" s="174">
        <v>43222</v>
      </c>
      <c r="D130" s="175" t="s">
        <v>13</v>
      </c>
      <c r="E130" s="175">
        <v>173237</v>
      </c>
      <c r="F130" s="176">
        <v>288</v>
      </c>
      <c r="G130" s="193">
        <v>7.5</v>
      </c>
      <c r="H130" s="287"/>
      <c r="I130" s="174">
        <v>43360</v>
      </c>
      <c r="J130" s="172"/>
      <c r="K130" s="81"/>
    </row>
    <row r="131" spans="1:11" s="64" customFormat="1" ht="15">
      <c r="A131" s="81"/>
      <c r="B131" s="81"/>
      <c r="C131" s="174">
        <v>43222</v>
      </c>
      <c r="D131" s="175" t="s">
        <v>79</v>
      </c>
      <c r="E131" s="175">
        <v>173240</v>
      </c>
      <c r="F131" s="176">
        <v>480</v>
      </c>
      <c r="G131" s="193">
        <v>7.5</v>
      </c>
      <c r="H131" s="287"/>
      <c r="I131" s="174">
        <v>43373</v>
      </c>
      <c r="J131" s="172"/>
      <c r="K131" s="81"/>
    </row>
    <row r="132" spans="1:11" s="64" customFormat="1" ht="15">
      <c r="A132" s="81"/>
      <c r="B132" s="81"/>
      <c r="C132" s="174">
        <v>43230</v>
      </c>
      <c r="D132" s="175" t="s">
        <v>40</v>
      </c>
      <c r="E132" s="175">
        <v>173413</v>
      </c>
      <c r="F132" s="176">
        <v>1056</v>
      </c>
      <c r="G132" s="193">
        <v>7.7</v>
      </c>
      <c r="H132" s="287"/>
      <c r="I132" s="174">
        <v>43332</v>
      </c>
      <c r="J132" s="172"/>
      <c r="K132" s="81"/>
    </row>
    <row r="133" spans="1:11" s="64" customFormat="1" ht="15">
      <c r="A133" s="81"/>
      <c r="B133" s="81"/>
      <c r="C133" s="172">
        <v>43238</v>
      </c>
      <c r="D133" s="167" t="s">
        <v>80</v>
      </c>
      <c r="E133" s="167">
        <v>791684</v>
      </c>
      <c r="F133" s="168">
        <v>3332</v>
      </c>
      <c r="G133" s="173">
        <v>8.75</v>
      </c>
      <c r="H133" s="289"/>
      <c r="I133" s="172">
        <v>43350</v>
      </c>
      <c r="J133" s="172"/>
      <c r="K133" s="81"/>
    </row>
    <row r="134" spans="1:11" s="64" customFormat="1" ht="15">
      <c r="A134" s="81"/>
      <c r="B134" s="81"/>
      <c r="C134" s="174">
        <v>43238</v>
      </c>
      <c r="D134" s="175" t="s">
        <v>80</v>
      </c>
      <c r="E134" s="175">
        <v>791686</v>
      </c>
      <c r="F134" s="176">
        <v>3168</v>
      </c>
      <c r="G134" s="193">
        <v>8.75</v>
      </c>
      <c r="H134" s="287"/>
      <c r="I134" s="174">
        <v>43350</v>
      </c>
      <c r="J134" s="172"/>
      <c r="K134" s="81"/>
    </row>
    <row r="135" spans="1:11" s="64" customFormat="1" ht="15">
      <c r="A135" s="81"/>
      <c r="B135" s="81"/>
      <c r="C135" s="174">
        <v>43241</v>
      </c>
      <c r="D135" s="175" t="s">
        <v>81</v>
      </c>
      <c r="E135" s="175">
        <v>241799</v>
      </c>
      <c r="F135" s="176">
        <v>1350</v>
      </c>
      <c r="G135" s="193">
        <v>7.7</v>
      </c>
      <c r="H135" s="287"/>
      <c r="I135" s="174">
        <v>43390</v>
      </c>
      <c r="J135" s="172"/>
      <c r="K135" s="81"/>
    </row>
    <row r="136" spans="1:11" s="64" customFormat="1" ht="15">
      <c r="A136" s="81"/>
      <c r="B136" s="81"/>
      <c r="C136" s="174">
        <v>43243</v>
      </c>
      <c r="D136" s="175" t="s">
        <v>82</v>
      </c>
      <c r="E136" s="175">
        <v>173555</v>
      </c>
      <c r="F136" s="176">
        <v>72</v>
      </c>
      <c r="G136" s="193">
        <v>6.25</v>
      </c>
      <c r="H136" s="287"/>
      <c r="I136" s="174">
        <v>43360</v>
      </c>
      <c r="J136" s="172"/>
      <c r="K136" s="12"/>
    </row>
    <row r="137" spans="1:11" ht="14.25" customHeight="1">
      <c r="A137" s="160"/>
      <c r="B137" s="160"/>
      <c r="C137" s="174">
        <v>43243</v>
      </c>
      <c r="D137" s="175" t="s">
        <v>82</v>
      </c>
      <c r="E137" s="175">
        <v>173560</v>
      </c>
      <c r="F137" s="176">
        <v>1572</v>
      </c>
      <c r="G137" s="193">
        <v>6.25</v>
      </c>
      <c r="H137" s="287"/>
      <c r="I137" s="174">
        <v>43360</v>
      </c>
      <c r="J137" s="172"/>
      <c r="K137" s="12"/>
    </row>
    <row r="138" spans="1:11" ht="14.25" customHeight="1">
      <c r="A138" s="160"/>
      <c r="B138" s="160"/>
      <c r="C138" s="174">
        <v>43245</v>
      </c>
      <c r="D138" s="175" t="s">
        <v>53</v>
      </c>
      <c r="E138" s="175">
        <v>173671</v>
      </c>
      <c r="F138" s="175">
        <v>54</v>
      </c>
      <c r="G138" s="193">
        <v>9.4499999999999993</v>
      </c>
      <c r="H138" s="287"/>
      <c r="I138" s="174">
        <v>43374</v>
      </c>
      <c r="J138" s="172"/>
      <c r="K138" s="12"/>
    </row>
    <row r="139" spans="1:11" ht="14.25" customHeight="1">
      <c r="A139" s="160"/>
      <c r="B139" s="160"/>
      <c r="C139" s="174">
        <v>43248</v>
      </c>
      <c r="D139" s="175" t="s">
        <v>83</v>
      </c>
      <c r="E139" s="175">
        <v>241814</v>
      </c>
      <c r="F139" s="175">
        <v>30</v>
      </c>
      <c r="G139" s="193">
        <v>6.25</v>
      </c>
      <c r="H139" s="287"/>
      <c r="I139" s="174">
        <v>43395</v>
      </c>
      <c r="J139" s="172"/>
      <c r="K139" s="12"/>
    </row>
    <row r="140" spans="1:11" ht="14.25" customHeight="1">
      <c r="A140" s="160"/>
      <c r="B140" s="160"/>
      <c r="C140" s="174">
        <v>43248</v>
      </c>
      <c r="D140" s="175" t="s">
        <v>83</v>
      </c>
      <c r="E140" s="175">
        <v>241815</v>
      </c>
      <c r="F140" s="175">
        <v>1038</v>
      </c>
      <c r="G140" s="193">
        <v>6.25</v>
      </c>
      <c r="H140" s="287"/>
      <c r="I140" s="174">
        <v>43395</v>
      </c>
      <c r="J140" s="172"/>
      <c r="K140" s="12"/>
    </row>
    <row r="141" spans="1:11" ht="14.25" customHeight="1">
      <c r="A141" s="160"/>
      <c r="B141" s="160"/>
      <c r="C141" s="174">
        <v>43252</v>
      </c>
      <c r="D141" s="175" t="s">
        <v>84</v>
      </c>
      <c r="E141" s="175">
        <v>173789</v>
      </c>
      <c r="F141" s="175">
        <v>400</v>
      </c>
      <c r="G141" s="193">
        <v>7.65</v>
      </c>
      <c r="H141" s="287"/>
      <c r="I141" s="174">
        <v>43371</v>
      </c>
      <c r="J141" s="172"/>
      <c r="K141" s="12"/>
    </row>
    <row r="142" spans="1:11" ht="14.25" customHeight="1">
      <c r="A142" s="160"/>
      <c r="B142" s="160"/>
      <c r="C142" s="174">
        <v>43252</v>
      </c>
      <c r="D142" s="175" t="s">
        <v>85</v>
      </c>
      <c r="E142" s="175">
        <v>353753</v>
      </c>
      <c r="F142" s="175">
        <v>200</v>
      </c>
      <c r="G142" s="193">
        <v>8.65</v>
      </c>
      <c r="H142" s="287"/>
      <c r="I142" s="174">
        <v>43371</v>
      </c>
      <c r="J142" s="172"/>
      <c r="K142" s="12"/>
    </row>
    <row r="143" spans="1:11" ht="14.25" customHeight="1">
      <c r="A143" s="160"/>
      <c r="B143" s="160"/>
      <c r="C143" s="174">
        <v>43260</v>
      </c>
      <c r="D143" s="175" t="s">
        <v>86</v>
      </c>
      <c r="E143" s="175">
        <v>173915</v>
      </c>
      <c r="F143" s="175">
        <v>1200</v>
      </c>
      <c r="G143" s="193">
        <v>8.1</v>
      </c>
      <c r="H143" s="287"/>
      <c r="I143" s="174">
        <v>43392</v>
      </c>
      <c r="J143" s="172"/>
      <c r="K143" s="12"/>
    </row>
    <row r="144" spans="1:11" ht="14.25" customHeight="1">
      <c r="A144" s="160"/>
      <c r="B144" s="160"/>
      <c r="C144" s="174">
        <v>43260</v>
      </c>
      <c r="D144" s="175" t="s">
        <v>87</v>
      </c>
      <c r="E144" s="175">
        <v>173916</v>
      </c>
      <c r="F144" s="175">
        <v>1200</v>
      </c>
      <c r="G144" s="193">
        <v>7.65</v>
      </c>
      <c r="H144" s="287"/>
      <c r="I144" s="174">
        <v>43395</v>
      </c>
      <c r="J144" s="172"/>
      <c r="K144" s="12"/>
    </row>
    <row r="145" spans="1:11" ht="14.25" customHeight="1">
      <c r="A145" s="160"/>
      <c r="B145" s="160"/>
      <c r="C145" s="174">
        <v>43265</v>
      </c>
      <c r="D145" s="175" t="s">
        <v>88</v>
      </c>
      <c r="E145" s="175">
        <v>173950</v>
      </c>
      <c r="F145" s="175">
        <v>1200</v>
      </c>
      <c r="G145" s="193">
        <v>8.25</v>
      </c>
      <c r="H145" s="287"/>
      <c r="I145" s="174">
        <v>43388</v>
      </c>
      <c r="J145" s="172"/>
      <c r="K145" s="12"/>
    </row>
    <row r="146" spans="1:11" ht="14.25" customHeight="1">
      <c r="A146" s="160"/>
      <c r="B146" s="160"/>
      <c r="C146" s="174">
        <v>43267</v>
      </c>
      <c r="D146" s="175" t="s">
        <v>89</v>
      </c>
      <c r="E146" s="175">
        <v>241920</v>
      </c>
      <c r="F146" s="175">
        <v>1150</v>
      </c>
      <c r="G146" s="193">
        <v>8.1</v>
      </c>
      <c r="H146" s="287"/>
      <c r="I146" s="174">
        <v>43385</v>
      </c>
      <c r="J146" s="172"/>
      <c r="K146" s="12"/>
    </row>
    <row r="147" spans="1:11" ht="14.25" customHeight="1">
      <c r="A147" s="160"/>
      <c r="B147" s="160"/>
      <c r="C147" s="174">
        <v>43267</v>
      </c>
      <c r="D147" s="175" t="s">
        <v>89</v>
      </c>
      <c r="E147" s="175">
        <v>241921</v>
      </c>
      <c r="F147" s="175">
        <v>3204</v>
      </c>
      <c r="G147" s="193">
        <v>8.4</v>
      </c>
      <c r="H147" s="287"/>
      <c r="I147" s="174">
        <v>43385</v>
      </c>
      <c r="J147" s="172"/>
      <c r="K147" s="12"/>
    </row>
    <row r="148" spans="1:11" ht="14.25" customHeight="1">
      <c r="A148" s="160"/>
      <c r="B148" s="160"/>
      <c r="C148" s="174">
        <v>43267</v>
      </c>
      <c r="D148" s="175" t="s">
        <v>90</v>
      </c>
      <c r="E148" s="175">
        <v>173994</v>
      </c>
      <c r="F148" s="175">
        <v>480</v>
      </c>
      <c r="G148" s="193">
        <v>8.5</v>
      </c>
      <c r="H148" s="287"/>
      <c r="I148" s="174">
        <v>43367</v>
      </c>
      <c r="J148" s="172"/>
      <c r="K148" s="12"/>
    </row>
    <row r="149" spans="1:11" ht="14.25" customHeight="1">
      <c r="A149" s="160"/>
      <c r="B149" s="160"/>
      <c r="C149" s="174">
        <v>43307</v>
      </c>
      <c r="D149" s="175" t="s">
        <v>28</v>
      </c>
      <c r="E149" s="175">
        <v>174359</v>
      </c>
      <c r="F149" s="175">
        <v>18</v>
      </c>
      <c r="G149" s="193">
        <v>7.8</v>
      </c>
      <c r="H149" s="287"/>
      <c r="I149" s="174">
        <v>43370</v>
      </c>
      <c r="J149" s="172"/>
      <c r="K149" s="12"/>
    </row>
    <row r="150" spans="1:11" ht="14.25" customHeight="1">
      <c r="A150" s="160"/>
      <c r="B150" s="160"/>
      <c r="C150" s="174">
        <v>43346</v>
      </c>
      <c r="D150" s="175" t="s">
        <v>91</v>
      </c>
      <c r="E150" s="175">
        <v>354379</v>
      </c>
      <c r="F150" s="175">
        <v>504</v>
      </c>
      <c r="G150" s="193">
        <v>10.199999999999999</v>
      </c>
      <c r="H150" s="287"/>
      <c r="I150" s="174">
        <v>43451</v>
      </c>
      <c r="J150" s="172"/>
      <c r="K150" s="12"/>
    </row>
    <row r="151" spans="1:11" ht="14.25" customHeight="1">
      <c r="A151" s="160"/>
      <c r="B151" s="160"/>
      <c r="C151" s="174">
        <v>43346</v>
      </c>
      <c r="D151" s="175" t="s">
        <v>92</v>
      </c>
      <c r="E151" s="175">
        <v>174700</v>
      </c>
      <c r="F151" s="175">
        <v>504</v>
      </c>
      <c r="G151" s="193">
        <v>9.1999999999999993</v>
      </c>
      <c r="H151" s="287"/>
      <c r="I151" s="174">
        <v>43451</v>
      </c>
      <c r="J151" s="172"/>
      <c r="K151" s="12"/>
    </row>
    <row r="152" spans="1:11" ht="14.25" customHeight="1">
      <c r="A152" s="160"/>
      <c r="B152" s="160"/>
      <c r="C152" s="170">
        <v>43439</v>
      </c>
      <c r="D152" s="288" t="s">
        <v>93</v>
      </c>
      <c r="E152" s="288">
        <v>175885</v>
      </c>
      <c r="F152" s="288">
        <v>6</v>
      </c>
      <c r="G152" s="194">
        <v>8.5</v>
      </c>
      <c r="H152" s="185"/>
      <c r="I152" s="185" t="s">
        <v>94</v>
      </c>
      <c r="J152" s="81"/>
      <c r="K152" s="81" t="s">
        <v>95</v>
      </c>
    </row>
    <row r="153" spans="1:11" ht="14.25" customHeight="1">
      <c r="A153" s="160"/>
      <c r="B153" s="160"/>
      <c r="C153" s="170">
        <v>43439</v>
      </c>
      <c r="D153" s="288" t="s">
        <v>93</v>
      </c>
      <c r="E153" s="288">
        <v>175881</v>
      </c>
      <c r="F153" s="288">
        <v>50</v>
      </c>
      <c r="G153" s="194">
        <v>8.5</v>
      </c>
      <c r="H153" s="186"/>
      <c r="I153" s="186">
        <v>43525</v>
      </c>
      <c r="J153" s="81"/>
      <c r="K153" s="81" t="s">
        <v>95</v>
      </c>
    </row>
    <row r="154" spans="1:11" ht="14.25" customHeight="1">
      <c r="A154" s="160"/>
      <c r="B154" s="160"/>
      <c r="C154" s="170">
        <v>43439</v>
      </c>
      <c r="D154" s="288" t="s">
        <v>93</v>
      </c>
      <c r="E154" s="288">
        <v>175877</v>
      </c>
      <c r="F154" s="288">
        <v>1200</v>
      </c>
      <c r="G154" s="194">
        <v>8.5</v>
      </c>
      <c r="H154" s="186"/>
      <c r="I154" s="186">
        <v>43681</v>
      </c>
      <c r="J154" s="81"/>
      <c r="K154" s="81" t="s">
        <v>95</v>
      </c>
    </row>
    <row r="155" spans="1:11" ht="14.25" customHeight="1">
      <c r="A155" s="160"/>
      <c r="B155" s="160"/>
      <c r="C155" s="170">
        <v>43439</v>
      </c>
      <c r="D155" s="288" t="s">
        <v>38</v>
      </c>
      <c r="E155" s="288">
        <v>175884</v>
      </c>
      <c r="F155" s="288">
        <v>6</v>
      </c>
      <c r="G155" s="194">
        <v>9.1999999999999993</v>
      </c>
      <c r="H155" s="185"/>
      <c r="I155" s="185" t="s">
        <v>94</v>
      </c>
      <c r="J155" s="195"/>
      <c r="K155" s="195" t="s">
        <v>96</v>
      </c>
    </row>
    <row r="156" spans="1:11" ht="14.25" customHeight="1">
      <c r="A156" s="160"/>
      <c r="B156" s="160"/>
      <c r="C156" s="170">
        <v>43439</v>
      </c>
      <c r="D156" s="288" t="s">
        <v>38</v>
      </c>
      <c r="E156" s="288">
        <v>175880</v>
      </c>
      <c r="F156" s="288">
        <v>50</v>
      </c>
      <c r="G156" s="194">
        <v>9.1999999999999993</v>
      </c>
      <c r="H156" s="186"/>
      <c r="I156" s="186">
        <v>43525</v>
      </c>
      <c r="J156" s="12"/>
      <c r="K156" s="12"/>
    </row>
    <row r="157" spans="1:11" ht="14.25" customHeight="1">
      <c r="A157" s="160"/>
      <c r="B157" s="160"/>
      <c r="C157" s="170">
        <v>43439</v>
      </c>
      <c r="D157" s="288" t="s">
        <v>38</v>
      </c>
      <c r="E157" s="288">
        <v>175876</v>
      </c>
      <c r="F157" s="288">
        <v>1200</v>
      </c>
      <c r="G157" s="194">
        <v>9.1999999999999993</v>
      </c>
      <c r="H157" s="186"/>
      <c r="I157" s="186">
        <v>43681</v>
      </c>
      <c r="J157" s="12"/>
      <c r="K157" s="12"/>
    </row>
    <row r="158" spans="1:11" ht="14.25" customHeight="1">
      <c r="A158" s="160"/>
      <c r="B158" s="160"/>
      <c r="C158" s="170">
        <v>43439</v>
      </c>
      <c r="D158" s="288" t="s">
        <v>97</v>
      </c>
      <c r="E158" s="288">
        <v>175883</v>
      </c>
      <c r="F158" s="288">
        <v>6</v>
      </c>
      <c r="G158" s="194">
        <v>9.1999999999999993</v>
      </c>
      <c r="H158" s="185"/>
      <c r="I158" s="185" t="s">
        <v>94</v>
      </c>
      <c r="J158" s="195"/>
      <c r="K158" s="195" t="s">
        <v>96</v>
      </c>
    </row>
    <row r="159" spans="1:11" ht="14.25" customHeight="1">
      <c r="A159" s="160"/>
      <c r="B159" s="160"/>
      <c r="C159" s="170">
        <v>43439</v>
      </c>
      <c r="D159" s="288" t="s">
        <v>97</v>
      </c>
      <c r="E159" s="288">
        <v>175879</v>
      </c>
      <c r="F159" s="288">
        <v>50</v>
      </c>
      <c r="G159" s="194">
        <v>9.1999999999999993</v>
      </c>
      <c r="H159" s="186"/>
      <c r="I159" s="186">
        <v>43525</v>
      </c>
      <c r="J159" s="12"/>
      <c r="K159" s="12"/>
    </row>
    <row r="160" spans="1:11" ht="14.25" customHeight="1">
      <c r="A160" s="160"/>
      <c r="B160" s="160"/>
      <c r="C160" s="170">
        <v>43439</v>
      </c>
      <c r="D160" s="288" t="s">
        <v>97</v>
      </c>
      <c r="E160" s="288">
        <v>175875</v>
      </c>
      <c r="F160" s="288">
        <v>1200</v>
      </c>
      <c r="G160" s="194">
        <v>9.1999999999999993</v>
      </c>
      <c r="H160" s="186"/>
      <c r="I160" s="186">
        <v>43681</v>
      </c>
      <c r="J160" s="12"/>
      <c r="K160" s="12"/>
    </row>
    <row r="161" spans="1:11" ht="14.25" customHeight="1">
      <c r="A161" s="160"/>
      <c r="B161" s="160"/>
      <c r="C161" s="170">
        <v>43439</v>
      </c>
      <c r="D161" s="288" t="s">
        <v>98</v>
      </c>
      <c r="E161" s="288">
        <v>175882</v>
      </c>
      <c r="F161" s="288">
        <v>6</v>
      </c>
      <c r="G161" s="194">
        <v>8.6</v>
      </c>
      <c r="H161" s="185"/>
      <c r="I161" s="185" t="s">
        <v>94</v>
      </c>
      <c r="J161" s="81"/>
      <c r="K161" s="81" t="s">
        <v>95</v>
      </c>
    </row>
    <row r="162" spans="1:11" ht="14.25" customHeight="1">
      <c r="A162" s="160"/>
      <c r="B162" s="160"/>
      <c r="C162" s="170">
        <v>43439</v>
      </c>
      <c r="D162" s="288" t="s">
        <v>98</v>
      </c>
      <c r="E162" s="288">
        <v>175878</v>
      </c>
      <c r="F162" s="288">
        <v>50</v>
      </c>
      <c r="G162" s="194">
        <v>8.6</v>
      </c>
      <c r="H162" s="186"/>
      <c r="I162" s="186">
        <v>43525</v>
      </c>
      <c r="J162" s="81"/>
      <c r="K162" s="81" t="s">
        <v>95</v>
      </c>
    </row>
    <row r="163" spans="1:11" ht="14.25" customHeight="1">
      <c r="A163" s="160"/>
      <c r="B163" s="160"/>
      <c r="C163" s="170">
        <v>43439</v>
      </c>
      <c r="D163" s="288" t="s">
        <v>98</v>
      </c>
      <c r="E163" s="288">
        <v>175874</v>
      </c>
      <c r="F163" s="288">
        <v>1200</v>
      </c>
      <c r="G163" s="194">
        <v>8.6</v>
      </c>
      <c r="H163" s="186"/>
      <c r="I163" s="186">
        <v>43681</v>
      </c>
      <c r="J163" s="81"/>
      <c r="K163" s="81" t="s">
        <v>95</v>
      </c>
    </row>
    <row r="164" spans="1:11" ht="15.75">
      <c r="A164" s="160"/>
      <c r="B164" s="160"/>
      <c r="C164" s="144"/>
      <c r="D164" s="163"/>
      <c r="E164" s="163"/>
      <c r="F164" s="179">
        <v>146667</v>
      </c>
      <c r="G164" s="165"/>
      <c r="H164" s="294"/>
      <c r="I164" s="144"/>
      <c r="J164" s="12"/>
      <c r="K164" s="12"/>
    </row>
    <row r="165" spans="1:11" ht="15">
      <c r="A165" s="160"/>
      <c r="B165" s="160"/>
      <c r="C165" s="144"/>
      <c r="D165" s="163"/>
      <c r="E165" s="163"/>
      <c r="F165" s="164"/>
      <c r="G165" s="165"/>
      <c r="H165" s="294"/>
      <c r="I165" s="144"/>
      <c r="J165" s="144"/>
      <c r="K165" s="12"/>
    </row>
    <row r="166" spans="1:11" s="63" customFormat="1" ht="33.75" customHeight="1">
      <c r="A166" s="47" t="s">
        <v>1</v>
      </c>
      <c r="B166" s="47" t="s">
        <v>2</v>
      </c>
      <c r="C166" s="22" t="s">
        <v>3</v>
      </c>
      <c r="D166" s="47" t="s">
        <v>4</v>
      </c>
      <c r="E166" s="22" t="s">
        <v>5</v>
      </c>
      <c r="F166" s="22" t="s">
        <v>6</v>
      </c>
      <c r="G166" s="22" t="s">
        <v>99</v>
      </c>
      <c r="H166" s="47"/>
      <c r="I166" s="73" t="s">
        <v>8</v>
      </c>
      <c r="J166" s="73"/>
      <c r="K166" s="47" t="s">
        <v>10</v>
      </c>
    </row>
    <row r="167" spans="1:11" ht="15">
      <c r="A167" s="160" t="s">
        <v>11</v>
      </c>
      <c r="B167" s="161" t="s">
        <v>100</v>
      </c>
      <c r="C167" s="144"/>
      <c r="D167" s="163"/>
      <c r="E167" s="163"/>
      <c r="F167" s="164"/>
      <c r="G167" s="165"/>
      <c r="H167" s="160"/>
      <c r="I167" s="144"/>
      <c r="J167" s="144"/>
      <c r="K167" s="12"/>
    </row>
    <row r="168" spans="1:11" ht="15">
      <c r="A168" s="160"/>
      <c r="B168" s="160"/>
      <c r="C168" s="166">
        <v>43130</v>
      </c>
      <c r="D168" s="167" t="s">
        <v>101</v>
      </c>
      <c r="E168" s="167" t="s">
        <v>102</v>
      </c>
      <c r="F168" s="168">
        <v>7200</v>
      </c>
      <c r="G168" s="169">
        <v>5.75</v>
      </c>
      <c r="H168" s="285"/>
      <c r="I168" s="166">
        <v>43308</v>
      </c>
      <c r="J168" s="170"/>
      <c r="K168" s="12"/>
    </row>
    <row r="169" spans="1:11" ht="15">
      <c r="A169" s="160"/>
      <c r="B169" s="160"/>
      <c r="C169" s="166">
        <v>43138</v>
      </c>
      <c r="D169" s="167" t="s">
        <v>103</v>
      </c>
      <c r="E169" s="167" t="s">
        <v>104</v>
      </c>
      <c r="F169" s="168">
        <v>7200</v>
      </c>
      <c r="G169" s="169">
        <v>6</v>
      </c>
      <c r="H169" s="285"/>
      <c r="I169" s="166">
        <v>43308</v>
      </c>
      <c r="J169" s="170"/>
      <c r="K169" s="12"/>
    </row>
    <row r="170" spans="1:11" ht="15">
      <c r="A170" s="160"/>
      <c r="B170" s="160"/>
      <c r="C170" s="166">
        <v>43154</v>
      </c>
      <c r="D170" s="167" t="s">
        <v>105</v>
      </c>
      <c r="E170" s="167" t="s">
        <v>106</v>
      </c>
      <c r="F170" s="168">
        <v>2154</v>
      </c>
      <c r="G170" s="169">
        <f>0.15+6.9</f>
        <v>7.05</v>
      </c>
      <c r="H170" s="285"/>
      <c r="I170" s="166">
        <v>43329</v>
      </c>
      <c r="J170" s="170"/>
      <c r="K170" s="12"/>
    </row>
    <row r="171" spans="1:11" ht="15">
      <c r="A171" s="160"/>
      <c r="B171" s="160"/>
      <c r="C171" s="166">
        <v>43154</v>
      </c>
      <c r="D171" s="167" t="s">
        <v>107</v>
      </c>
      <c r="E171" s="167" t="s">
        <v>108</v>
      </c>
      <c r="F171" s="168">
        <v>1776</v>
      </c>
      <c r="G171" s="169">
        <f>0.15+7.9</f>
        <v>8.0500000000000007</v>
      </c>
      <c r="H171" s="285"/>
      <c r="I171" s="166">
        <v>43329</v>
      </c>
      <c r="J171" s="170"/>
      <c r="K171" s="12"/>
    </row>
    <row r="172" spans="1:11" ht="15">
      <c r="A172" s="160"/>
      <c r="B172" s="160"/>
      <c r="C172" s="166">
        <v>43169</v>
      </c>
      <c r="D172" s="167" t="s">
        <v>109</v>
      </c>
      <c r="E172" s="167" t="s">
        <v>110</v>
      </c>
      <c r="F172" s="168">
        <v>9000</v>
      </c>
      <c r="G172" s="169">
        <v>5.6</v>
      </c>
      <c r="H172" s="285"/>
      <c r="I172" s="166">
        <v>43325</v>
      </c>
      <c r="J172" s="170"/>
      <c r="K172" s="12"/>
    </row>
    <row r="173" spans="1:11" ht="15">
      <c r="A173" s="160"/>
      <c r="B173" s="160"/>
      <c r="C173" s="166">
        <v>43183</v>
      </c>
      <c r="D173" s="167" t="s">
        <v>111</v>
      </c>
      <c r="E173" s="167" t="s">
        <v>112</v>
      </c>
      <c r="F173" s="171">
        <v>1380</v>
      </c>
      <c r="G173" s="169">
        <v>6.75</v>
      </c>
      <c r="H173" s="285"/>
      <c r="I173" s="166">
        <v>43329</v>
      </c>
      <c r="J173" s="170"/>
      <c r="K173" s="12"/>
    </row>
    <row r="174" spans="1:11" ht="15">
      <c r="A174" s="160"/>
      <c r="B174" s="160"/>
      <c r="C174" s="172">
        <v>43200</v>
      </c>
      <c r="D174" s="167" t="s">
        <v>113</v>
      </c>
      <c r="E174" s="167" t="s">
        <v>114</v>
      </c>
      <c r="F174" s="171">
        <v>2134</v>
      </c>
      <c r="G174" s="173">
        <v>6</v>
      </c>
      <c r="H174" s="285"/>
      <c r="I174" s="166">
        <v>43311</v>
      </c>
      <c r="J174" s="170"/>
      <c r="K174" s="12"/>
    </row>
    <row r="175" spans="1:11" ht="15">
      <c r="A175" s="160"/>
      <c r="B175" s="160"/>
      <c r="C175" s="172">
        <v>43215</v>
      </c>
      <c r="D175" s="167" t="s">
        <v>115</v>
      </c>
      <c r="E175" s="167" t="s">
        <v>116</v>
      </c>
      <c r="F175" s="168">
        <v>414</v>
      </c>
      <c r="G175" s="173">
        <v>7</v>
      </c>
      <c r="H175" s="285"/>
      <c r="I175" s="166">
        <v>43346</v>
      </c>
      <c r="J175" s="170"/>
      <c r="K175" s="12"/>
    </row>
    <row r="176" spans="1:11" ht="15">
      <c r="A176" s="160"/>
      <c r="B176" s="160"/>
      <c r="C176" s="174">
        <v>43320</v>
      </c>
      <c r="D176" s="175" t="s">
        <v>117</v>
      </c>
      <c r="E176" s="175" t="s">
        <v>118</v>
      </c>
      <c r="F176" s="176">
        <v>1200</v>
      </c>
      <c r="G176" s="177">
        <v>7.15</v>
      </c>
      <c r="H176" s="284"/>
      <c r="I176" s="178">
        <v>43430</v>
      </c>
      <c r="J176" s="170"/>
      <c r="K176" s="12"/>
    </row>
    <row r="177" spans="1:11" ht="15.75">
      <c r="A177" s="160"/>
      <c r="B177" s="160"/>
      <c r="C177" s="144"/>
      <c r="D177" s="163"/>
      <c r="E177" s="163"/>
      <c r="F177" s="179">
        <f>SUM(F168:F176)</f>
        <v>32458</v>
      </c>
      <c r="G177" s="165"/>
      <c r="H177" s="294"/>
      <c r="I177" s="144"/>
      <c r="J177" s="170"/>
      <c r="K177" s="12"/>
    </row>
    <row r="178" spans="1:11" ht="15">
      <c r="A178" s="160"/>
      <c r="B178" s="160"/>
      <c r="C178" s="144"/>
      <c r="D178" s="163"/>
      <c r="E178" s="163"/>
      <c r="F178" s="164"/>
      <c r="G178" s="180"/>
      <c r="H178" s="160"/>
      <c r="I178" s="170"/>
      <c r="J178" s="170"/>
      <c r="K178" s="12"/>
    </row>
    <row r="179" spans="1:11" s="63" customFormat="1" ht="33.75" customHeight="1">
      <c r="A179" s="47" t="s">
        <v>1</v>
      </c>
      <c r="B179" s="47" t="s">
        <v>2</v>
      </c>
      <c r="C179" s="22" t="s">
        <v>3</v>
      </c>
      <c r="D179" s="47" t="s">
        <v>4</v>
      </c>
      <c r="E179" s="22" t="s">
        <v>5</v>
      </c>
      <c r="F179" s="22" t="s">
        <v>6</v>
      </c>
      <c r="G179" s="22" t="s">
        <v>119</v>
      </c>
      <c r="H179" s="73" t="s">
        <v>120</v>
      </c>
      <c r="I179" s="73"/>
      <c r="J179" s="128"/>
      <c r="K179" s="47" t="s">
        <v>10</v>
      </c>
    </row>
    <row r="180" spans="1:11" ht="15">
      <c r="A180" s="12" t="s">
        <v>121</v>
      </c>
      <c r="B180" s="127" t="s">
        <v>122</v>
      </c>
      <c r="C180" s="69"/>
      <c r="D180" s="12"/>
      <c r="E180" s="69"/>
      <c r="F180" s="69"/>
      <c r="G180" s="74"/>
      <c r="H180" s="129"/>
      <c r="I180" s="70"/>
      <c r="J180" s="93"/>
      <c r="K180" s="12"/>
    </row>
    <row r="181" spans="1:11" ht="15">
      <c r="A181" s="12"/>
      <c r="B181" s="12"/>
      <c r="C181" s="130">
        <v>43091</v>
      </c>
      <c r="D181" s="131" t="s">
        <v>123</v>
      </c>
      <c r="E181" s="131" t="s">
        <v>124</v>
      </c>
      <c r="F181" s="132">
        <v>12000</v>
      </c>
      <c r="G181" s="133">
        <v>5.65</v>
      </c>
      <c r="H181" s="130">
        <v>43241</v>
      </c>
      <c r="I181" s="134"/>
      <c r="J181" s="135"/>
      <c r="K181" s="129"/>
    </row>
    <row r="182" spans="1:11" ht="15">
      <c r="A182" s="12"/>
      <c r="B182" s="12"/>
      <c r="C182" s="130">
        <v>43091</v>
      </c>
      <c r="D182" s="131" t="s">
        <v>123</v>
      </c>
      <c r="E182" s="131" t="s">
        <v>125</v>
      </c>
      <c r="F182" s="132">
        <v>12000</v>
      </c>
      <c r="G182" s="133">
        <v>5.65</v>
      </c>
      <c r="H182" s="130">
        <v>43262</v>
      </c>
      <c r="I182" s="134"/>
      <c r="J182" s="135"/>
      <c r="K182" s="129"/>
    </row>
    <row r="183" spans="1:11" ht="15">
      <c r="A183" s="12"/>
      <c r="B183" s="12"/>
      <c r="C183" s="130">
        <v>43091</v>
      </c>
      <c r="D183" s="131" t="s">
        <v>126</v>
      </c>
      <c r="E183" s="131" t="s">
        <v>127</v>
      </c>
      <c r="F183" s="132">
        <v>12000</v>
      </c>
      <c r="G183" s="133">
        <v>5.25</v>
      </c>
      <c r="H183" s="130">
        <v>43241</v>
      </c>
      <c r="I183" s="134"/>
      <c r="J183" s="135"/>
      <c r="K183" s="129"/>
    </row>
    <row r="184" spans="1:11" ht="15">
      <c r="A184" s="12"/>
      <c r="B184" s="12"/>
      <c r="C184" s="130">
        <v>43102</v>
      </c>
      <c r="D184" s="131" t="s">
        <v>128</v>
      </c>
      <c r="E184" s="131" t="s">
        <v>129</v>
      </c>
      <c r="F184" s="132">
        <v>3600</v>
      </c>
      <c r="G184" s="133">
        <v>7</v>
      </c>
      <c r="H184" s="130">
        <v>43262</v>
      </c>
      <c r="I184" s="134"/>
      <c r="J184" s="135"/>
      <c r="K184" s="129"/>
    </row>
    <row r="185" spans="1:11" ht="15">
      <c r="A185" s="12"/>
      <c r="B185" s="12"/>
      <c r="C185" s="130">
        <v>43116</v>
      </c>
      <c r="D185" s="131" t="s">
        <v>130</v>
      </c>
      <c r="E185" s="131" t="s">
        <v>131</v>
      </c>
      <c r="F185" s="132">
        <v>4800</v>
      </c>
      <c r="G185" s="133">
        <v>6.4</v>
      </c>
      <c r="H185" s="130">
        <v>43262</v>
      </c>
      <c r="I185" s="136"/>
      <c r="J185" s="135"/>
      <c r="K185" s="129"/>
    </row>
    <row r="186" spans="1:11" ht="15">
      <c r="A186" s="12"/>
      <c r="B186" s="12"/>
      <c r="C186" s="130">
        <v>43116</v>
      </c>
      <c r="D186" s="131" t="s">
        <v>132</v>
      </c>
      <c r="E186" s="131" t="s">
        <v>133</v>
      </c>
      <c r="F186" s="132">
        <v>17040</v>
      </c>
      <c r="G186" s="133">
        <v>5.5</v>
      </c>
      <c r="H186" s="130">
        <v>43241</v>
      </c>
      <c r="I186" s="136"/>
      <c r="J186" s="135"/>
      <c r="K186" s="129"/>
    </row>
    <row r="187" spans="1:11" ht="15">
      <c r="A187" s="12"/>
      <c r="B187" s="12"/>
      <c r="C187" s="130">
        <v>43134</v>
      </c>
      <c r="D187" s="131" t="s">
        <v>123</v>
      </c>
      <c r="E187" s="131" t="s">
        <v>134</v>
      </c>
      <c r="F187" s="132">
        <v>10560</v>
      </c>
      <c r="G187" s="133">
        <v>5.65</v>
      </c>
      <c r="H187" s="130">
        <v>43281</v>
      </c>
      <c r="I187" s="136"/>
      <c r="J187" s="135"/>
      <c r="K187" s="129"/>
    </row>
    <row r="188" spans="1:11" ht="15">
      <c r="A188" s="12"/>
      <c r="B188" s="295"/>
      <c r="C188" s="130">
        <v>43134</v>
      </c>
      <c r="D188" s="131" t="s">
        <v>126</v>
      </c>
      <c r="E188" s="137" t="s">
        <v>135</v>
      </c>
      <c r="F188" s="132">
        <v>12000</v>
      </c>
      <c r="G188" s="133">
        <v>5.25</v>
      </c>
      <c r="H188" s="130">
        <v>43281</v>
      </c>
      <c r="I188" s="136"/>
      <c r="J188" s="135"/>
      <c r="K188" s="129"/>
    </row>
    <row r="189" spans="1:11" ht="15">
      <c r="A189" s="12"/>
      <c r="B189" s="296"/>
      <c r="C189" s="130">
        <v>43134</v>
      </c>
      <c r="D189" s="131" t="s">
        <v>136</v>
      </c>
      <c r="E189" s="137" t="s">
        <v>137</v>
      </c>
      <c r="F189" s="132">
        <v>24000</v>
      </c>
      <c r="G189" s="133">
        <v>4.95</v>
      </c>
      <c r="H189" s="130">
        <v>43250</v>
      </c>
      <c r="I189" s="136"/>
      <c r="J189" s="135"/>
      <c r="K189" s="129"/>
    </row>
    <row r="190" spans="1:11" ht="15">
      <c r="A190" s="12"/>
      <c r="B190" s="296"/>
      <c r="C190" s="130">
        <v>43158</v>
      </c>
      <c r="D190" s="131" t="s">
        <v>138</v>
      </c>
      <c r="E190" s="131" t="s">
        <v>139</v>
      </c>
      <c r="F190" s="132">
        <v>11000</v>
      </c>
      <c r="G190" s="133">
        <v>6.3</v>
      </c>
      <c r="H190" s="130">
        <v>43281</v>
      </c>
      <c r="I190" s="136"/>
      <c r="J190" s="135"/>
      <c r="K190" s="129"/>
    </row>
    <row r="191" spans="1:11" ht="15">
      <c r="A191" s="12"/>
      <c r="B191" s="296"/>
      <c r="C191" s="138">
        <v>43182</v>
      </c>
      <c r="D191" s="139" t="s">
        <v>140</v>
      </c>
      <c r="E191" s="139" t="s">
        <v>141</v>
      </c>
      <c r="F191" s="140">
        <v>3900</v>
      </c>
      <c r="G191" s="141" t="s">
        <v>142</v>
      </c>
      <c r="H191" s="138">
        <v>43296</v>
      </c>
      <c r="I191" s="142"/>
      <c r="J191" s="135"/>
      <c r="K191" s="129"/>
    </row>
    <row r="192" spans="1:11" ht="15">
      <c r="A192" s="12"/>
      <c r="B192" s="296"/>
      <c r="C192" s="130">
        <v>43222</v>
      </c>
      <c r="D192" s="131" t="s">
        <v>143</v>
      </c>
      <c r="E192" s="137" t="s">
        <v>144</v>
      </c>
      <c r="F192" s="132">
        <v>650</v>
      </c>
      <c r="G192" s="133" t="s">
        <v>145</v>
      </c>
      <c r="H192" s="130">
        <v>43281</v>
      </c>
      <c r="I192" s="130"/>
      <c r="J192" s="135"/>
      <c r="K192" s="129"/>
    </row>
    <row r="193" spans="1:13" ht="15">
      <c r="A193" s="12"/>
      <c r="B193" s="296"/>
      <c r="C193" s="130">
        <v>43222</v>
      </c>
      <c r="D193" s="131" t="s">
        <v>143</v>
      </c>
      <c r="E193" s="143">
        <v>61408</v>
      </c>
      <c r="F193" s="132">
        <v>350</v>
      </c>
      <c r="G193" s="133" t="s">
        <v>145</v>
      </c>
      <c r="H193" s="130">
        <v>43281</v>
      </c>
      <c r="I193" s="130"/>
      <c r="J193" s="135"/>
      <c r="K193" s="129"/>
    </row>
    <row r="194" spans="1:13" ht="15">
      <c r="A194" s="12"/>
      <c r="B194" s="296"/>
      <c r="C194" s="130">
        <v>43239</v>
      </c>
      <c r="D194" s="131" t="s">
        <v>146</v>
      </c>
      <c r="E194" s="137" t="s">
        <v>147</v>
      </c>
      <c r="F194" s="132">
        <v>1440</v>
      </c>
      <c r="G194" s="133">
        <v>6.48</v>
      </c>
      <c r="H194" s="130">
        <v>43281</v>
      </c>
      <c r="I194" s="130"/>
      <c r="J194" s="135"/>
      <c r="K194" s="129"/>
    </row>
    <row r="195" spans="1:13" ht="15">
      <c r="A195" s="12"/>
      <c r="B195" s="296"/>
      <c r="C195" s="130">
        <v>43239</v>
      </c>
      <c r="D195" s="131" t="s">
        <v>148</v>
      </c>
      <c r="E195" s="137" t="s">
        <v>149</v>
      </c>
      <c r="F195" s="132">
        <v>960</v>
      </c>
      <c r="G195" s="133">
        <v>6.33</v>
      </c>
      <c r="H195" s="130">
        <v>43281</v>
      </c>
      <c r="I195" s="130"/>
      <c r="J195" s="135"/>
      <c r="K195" s="129"/>
    </row>
    <row r="196" spans="1:13" ht="15">
      <c r="A196" s="12"/>
      <c r="B196" s="296"/>
      <c r="C196" s="130">
        <v>43252</v>
      </c>
      <c r="D196" s="131" t="s">
        <v>150</v>
      </c>
      <c r="E196" s="137" t="s">
        <v>151</v>
      </c>
      <c r="F196" s="132">
        <v>780</v>
      </c>
      <c r="G196" s="133" t="s">
        <v>152</v>
      </c>
      <c r="H196" s="130">
        <v>43281</v>
      </c>
      <c r="I196" s="130"/>
      <c r="J196" s="135"/>
      <c r="K196" s="129"/>
    </row>
    <row r="197" spans="1:13" ht="15">
      <c r="A197" s="12"/>
      <c r="B197" s="296"/>
      <c r="C197" s="130">
        <v>43252</v>
      </c>
      <c r="D197" s="131" t="s">
        <v>150</v>
      </c>
      <c r="E197" s="137" t="s">
        <v>153</v>
      </c>
      <c r="F197" s="132">
        <v>420</v>
      </c>
      <c r="G197" s="133" t="s">
        <v>152</v>
      </c>
      <c r="H197" s="130">
        <v>43281</v>
      </c>
      <c r="I197" s="130"/>
      <c r="J197" s="144"/>
      <c r="K197" s="129"/>
    </row>
    <row r="198" spans="1:13" ht="15">
      <c r="A198" s="12"/>
      <c r="B198" s="296"/>
      <c r="C198" s="145"/>
      <c r="D198" s="146"/>
      <c r="E198" s="147"/>
      <c r="F198" s="148"/>
      <c r="G198" s="149"/>
      <c r="H198" s="129"/>
      <c r="I198" s="150"/>
      <c r="J198" s="151"/>
      <c r="K198" s="12"/>
    </row>
    <row r="199" spans="1:13" ht="15">
      <c r="A199" s="48"/>
      <c r="B199" s="297"/>
      <c r="C199" s="105"/>
      <c r="D199" s="110"/>
      <c r="E199" s="298"/>
      <c r="F199" s="158"/>
      <c r="G199" s="299"/>
      <c r="H199" s="158"/>
      <c r="I199" s="303"/>
      <c r="J199" s="303"/>
      <c r="K199" s="48"/>
    </row>
    <row r="200" spans="1:13" s="63" customFormat="1" ht="33.75" customHeight="1">
      <c r="A200" s="47" t="s">
        <v>1</v>
      </c>
      <c r="B200" s="47" t="s">
        <v>2</v>
      </c>
      <c r="C200" s="22" t="s">
        <v>3</v>
      </c>
      <c r="D200" s="47" t="s">
        <v>4</v>
      </c>
      <c r="E200" s="22" t="s">
        <v>5</v>
      </c>
      <c r="F200" s="22" t="s">
        <v>6</v>
      </c>
      <c r="G200" s="22" t="s">
        <v>154</v>
      </c>
      <c r="H200" s="47" t="s">
        <v>155</v>
      </c>
      <c r="I200" s="73"/>
      <c r="J200" s="73"/>
      <c r="K200" s="47" t="s">
        <v>10</v>
      </c>
    </row>
    <row r="201" spans="1:13" ht="15">
      <c r="A201" s="12" t="s">
        <v>156</v>
      </c>
      <c r="B201" s="17" t="s">
        <v>157</v>
      </c>
      <c r="C201" s="27"/>
      <c r="D201" s="96"/>
      <c r="E201" s="96"/>
      <c r="F201" s="97"/>
      <c r="G201" s="98"/>
      <c r="H201" s="104"/>
      <c r="I201" s="105"/>
      <c r="J201" s="105"/>
      <c r="K201" s="48"/>
    </row>
    <row r="202" spans="1:13" ht="31.5" customHeight="1">
      <c r="A202" s="48"/>
      <c r="B202" s="48"/>
      <c r="C202" s="106">
        <v>43018</v>
      </c>
      <c r="D202" s="107" t="s">
        <v>158</v>
      </c>
      <c r="E202" s="107">
        <v>7867202</v>
      </c>
      <c r="F202" s="107">
        <v>6036</v>
      </c>
      <c r="G202" s="108" t="s">
        <v>159</v>
      </c>
      <c r="H202" s="109">
        <v>43132</v>
      </c>
      <c r="I202" s="110"/>
      <c r="J202" s="110"/>
      <c r="K202" s="124"/>
      <c r="L202" s="125"/>
      <c r="M202" s="126"/>
    </row>
    <row r="203" spans="1:13" ht="30">
      <c r="A203" s="48"/>
      <c r="B203" s="48"/>
      <c r="C203" s="106">
        <v>43018</v>
      </c>
      <c r="D203" s="107" t="s">
        <v>158</v>
      </c>
      <c r="E203" s="107">
        <v>7867203</v>
      </c>
      <c r="F203" s="107">
        <v>7380</v>
      </c>
      <c r="G203" s="108" t="s">
        <v>159</v>
      </c>
      <c r="H203" s="109" t="s">
        <v>160</v>
      </c>
      <c r="I203" s="110"/>
      <c r="J203" s="110"/>
      <c r="K203" s="124"/>
      <c r="L203" s="125"/>
      <c r="M203" s="126"/>
    </row>
    <row r="204" spans="1:13" ht="15.75">
      <c r="A204" s="48"/>
      <c r="B204" s="48"/>
      <c r="C204" s="106">
        <v>43060</v>
      </c>
      <c r="D204" s="107" t="s">
        <v>161</v>
      </c>
      <c r="E204" s="107">
        <v>7928801</v>
      </c>
      <c r="F204" s="107">
        <v>996</v>
      </c>
      <c r="G204" s="111" t="s">
        <v>162</v>
      </c>
      <c r="H204" s="109" t="s">
        <v>163</v>
      </c>
      <c r="I204" s="110"/>
      <c r="J204" s="110"/>
      <c r="K204" s="124"/>
      <c r="L204" s="125"/>
      <c r="M204" s="126"/>
    </row>
    <row r="205" spans="1:13" ht="30">
      <c r="A205" s="48"/>
      <c r="B205" s="48"/>
      <c r="C205" s="106">
        <v>43060</v>
      </c>
      <c r="D205" s="107" t="s">
        <v>164</v>
      </c>
      <c r="E205" s="107">
        <v>7930101</v>
      </c>
      <c r="F205" s="107">
        <v>1992</v>
      </c>
      <c r="G205" s="111" t="s">
        <v>165</v>
      </c>
      <c r="H205" s="112" t="s">
        <v>166</v>
      </c>
      <c r="I205" s="110"/>
      <c r="J205" s="110"/>
      <c r="K205" s="124"/>
      <c r="L205" s="125"/>
      <c r="M205" s="126"/>
    </row>
    <row r="206" spans="1:13" ht="30">
      <c r="A206" s="48"/>
      <c r="B206" s="48"/>
      <c r="C206" s="106">
        <v>43722</v>
      </c>
      <c r="D206" s="107">
        <v>52599</v>
      </c>
      <c r="E206" s="107">
        <v>596112</v>
      </c>
      <c r="F206" s="113">
        <v>6516</v>
      </c>
      <c r="G206" s="114" t="s">
        <v>167</v>
      </c>
      <c r="H206" s="115" t="s">
        <v>168</v>
      </c>
      <c r="I206" s="48"/>
      <c r="J206" s="48"/>
      <c r="K206" s="48"/>
    </row>
    <row r="207" spans="1:13" ht="30">
      <c r="A207" s="48"/>
      <c r="B207" s="48"/>
      <c r="C207" s="106">
        <v>43102</v>
      </c>
      <c r="D207" s="107" t="s">
        <v>169</v>
      </c>
      <c r="E207" s="107">
        <v>8004801</v>
      </c>
      <c r="F207" s="107">
        <v>1536</v>
      </c>
      <c r="G207" s="111" t="s">
        <v>170</v>
      </c>
      <c r="H207" s="112">
        <v>43256</v>
      </c>
      <c r="I207" s="110"/>
      <c r="J207" s="110"/>
      <c r="K207" s="124"/>
      <c r="L207" s="125"/>
      <c r="M207" s="126"/>
    </row>
    <row r="208" spans="1:13" ht="30">
      <c r="A208" s="48"/>
      <c r="B208" s="48"/>
      <c r="C208" s="106">
        <v>43102</v>
      </c>
      <c r="D208" s="107" t="s">
        <v>169</v>
      </c>
      <c r="E208" s="107">
        <v>8004802</v>
      </c>
      <c r="F208" s="107">
        <v>1968</v>
      </c>
      <c r="G208" s="111" t="s">
        <v>170</v>
      </c>
      <c r="H208" s="112">
        <v>43337</v>
      </c>
      <c r="I208" s="110"/>
      <c r="J208" s="110"/>
      <c r="K208" s="124"/>
      <c r="L208" s="125"/>
      <c r="M208" s="126"/>
    </row>
    <row r="209" spans="1:13" ht="30">
      <c r="A209" s="48"/>
      <c r="B209" s="48"/>
      <c r="C209" s="106">
        <v>43102</v>
      </c>
      <c r="D209" s="107" t="s">
        <v>164</v>
      </c>
      <c r="E209" s="107">
        <v>8004601</v>
      </c>
      <c r="F209" s="107">
        <v>2568</v>
      </c>
      <c r="G209" s="111" t="s">
        <v>171</v>
      </c>
      <c r="H209" s="112">
        <v>43252</v>
      </c>
      <c r="I209" s="110"/>
      <c r="J209" s="110"/>
      <c r="K209" s="124"/>
      <c r="L209" s="125"/>
      <c r="M209" s="126"/>
    </row>
    <row r="210" spans="1:13" ht="30">
      <c r="A210" s="48"/>
      <c r="B210" s="48"/>
      <c r="C210" s="106">
        <v>43102</v>
      </c>
      <c r="D210" s="107" t="s">
        <v>164</v>
      </c>
      <c r="E210" s="107">
        <v>8004602</v>
      </c>
      <c r="F210" s="107">
        <v>4704</v>
      </c>
      <c r="G210" s="111" t="s">
        <v>171</v>
      </c>
      <c r="H210" s="112">
        <v>43346</v>
      </c>
      <c r="I210" s="110"/>
      <c r="J210" s="110"/>
      <c r="K210" s="124"/>
      <c r="L210" s="125"/>
      <c r="M210" s="126"/>
    </row>
    <row r="211" spans="1:13" ht="15.75">
      <c r="A211" s="48"/>
      <c r="B211" s="48"/>
      <c r="C211" s="106">
        <v>43136</v>
      </c>
      <c r="D211" s="107" t="s">
        <v>158</v>
      </c>
      <c r="E211" s="107">
        <v>8037801</v>
      </c>
      <c r="F211" s="107">
        <v>3024</v>
      </c>
      <c r="G211" s="111" t="s">
        <v>172</v>
      </c>
      <c r="H211" s="112">
        <v>43245</v>
      </c>
      <c r="I211" s="110"/>
      <c r="J211" s="110"/>
      <c r="K211" s="124"/>
      <c r="L211" s="125"/>
      <c r="M211" s="126"/>
    </row>
    <row r="212" spans="1:13" ht="15.75">
      <c r="A212" s="48"/>
      <c r="B212" s="48"/>
      <c r="C212" s="106">
        <v>43136</v>
      </c>
      <c r="D212" s="107" t="s">
        <v>158</v>
      </c>
      <c r="E212" s="107">
        <v>8037901</v>
      </c>
      <c r="F212" s="107">
        <v>3876</v>
      </c>
      <c r="G212" s="111" t="s">
        <v>172</v>
      </c>
      <c r="H212" s="112">
        <v>43306</v>
      </c>
      <c r="I212" s="110"/>
      <c r="J212" s="110"/>
      <c r="K212" s="124"/>
      <c r="L212" s="125"/>
      <c r="M212" s="126"/>
    </row>
    <row r="213" spans="1:13" ht="30">
      <c r="A213" s="48"/>
      <c r="B213" s="48"/>
      <c r="C213" s="106">
        <v>43159</v>
      </c>
      <c r="D213" s="107" t="s">
        <v>161</v>
      </c>
      <c r="E213" s="107" t="s">
        <v>173</v>
      </c>
      <c r="F213" s="107">
        <v>1452</v>
      </c>
      <c r="G213" s="111" t="s">
        <v>174</v>
      </c>
      <c r="H213" s="112" t="s">
        <v>175</v>
      </c>
      <c r="I213" s="110"/>
      <c r="J213" s="110"/>
      <c r="K213" s="124"/>
      <c r="L213" s="125"/>
      <c r="M213" s="126"/>
    </row>
    <row r="214" spans="1:13" ht="30">
      <c r="A214" s="48"/>
      <c r="B214" s="48"/>
      <c r="C214" s="116">
        <v>43159</v>
      </c>
      <c r="D214" s="28" t="s">
        <v>161</v>
      </c>
      <c r="E214" s="28" t="s">
        <v>176</v>
      </c>
      <c r="F214" s="28">
        <v>1860</v>
      </c>
      <c r="G214" s="117" t="s">
        <v>174</v>
      </c>
      <c r="H214" s="31">
        <v>43346</v>
      </c>
      <c r="I214" s="110"/>
      <c r="J214" s="110"/>
      <c r="K214" s="124"/>
      <c r="L214" s="125"/>
      <c r="M214" s="126"/>
    </row>
    <row r="215" spans="1:13" ht="30">
      <c r="A215" s="48"/>
      <c r="B215" s="48"/>
      <c r="C215" s="116">
        <v>43159</v>
      </c>
      <c r="D215" s="28" t="s">
        <v>161</v>
      </c>
      <c r="E215" s="28">
        <v>8077202</v>
      </c>
      <c r="F215" s="28">
        <v>3480</v>
      </c>
      <c r="G215" s="117" t="s">
        <v>177</v>
      </c>
      <c r="H215" s="31">
        <v>43367</v>
      </c>
      <c r="I215" s="110"/>
      <c r="J215" s="110"/>
      <c r="K215" s="124"/>
      <c r="L215" s="125"/>
      <c r="M215" s="126"/>
    </row>
    <row r="216" spans="1:13" ht="30">
      <c r="A216" s="48"/>
      <c r="B216" s="48"/>
      <c r="C216" s="106">
        <v>43159</v>
      </c>
      <c r="D216" s="107" t="s">
        <v>178</v>
      </c>
      <c r="E216" s="107">
        <v>8077301</v>
      </c>
      <c r="F216" s="107">
        <v>2532</v>
      </c>
      <c r="G216" s="111" t="s">
        <v>179</v>
      </c>
      <c r="H216" s="112">
        <v>43259</v>
      </c>
      <c r="I216" s="110"/>
      <c r="J216" s="110"/>
      <c r="K216" s="124"/>
      <c r="L216" s="125"/>
      <c r="M216" s="126"/>
    </row>
    <row r="217" spans="1:13" ht="30">
      <c r="A217" s="48"/>
      <c r="B217" s="48"/>
      <c r="C217" s="106">
        <v>43159</v>
      </c>
      <c r="D217" s="107" t="s">
        <v>178</v>
      </c>
      <c r="E217" s="107">
        <v>8077302</v>
      </c>
      <c r="F217" s="107">
        <v>2580</v>
      </c>
      <c r="G217" s="111" t="s">
        <v>180</v>
      </c>
      <c r="H217" s="112">
        <v>43324</v>
      </c>
      <c r="I217" s="110"/>
      <c r="J217" s="110"/>
      <c r="K217" s="124"/>
      <c r="L217" s="125"/>
      <c r="M217" s="126"/>
    </row>
    <row r="218" spans="1:13" ht="30">
      <c r="A218" s="48"/>
      <c r="B218" s="297"/>
      <c r="C218" s="116">
        <v>43198</v>
      </c>
      <c r="D218" s="28" t="s">
        <v>181</v>
      </c>
      <c r="E218" s="28">
        <v>8105301</v>
      </c>
      <c r="F218" s="28">
        <v>1596</v>
      </c>
      <c r="G218" s="117" t="s">
        <v>182</v>
      </c>
      <c r="H218" s="31">
        <v>43344</v>
      </c>
      <c r="I218" s="110"/>
      <c r="J218" s="110"/>
      <c r="K218" s="124"/>
      <c r="L218" s="125"/>
      <c r="M218" s="126"/>
    </row>
    <row r="219" spans="1:13" ht="30">
      <c r="A219" s="48"/>
      <c r="B219" s="297"/>
      <c r="C219" s="106">
        <v>43198</v>
      </c>
      <c r="D219" s="107" t="s">
        <v>181</v>
      </c>
      <c r="E219" s="107">
        <v>8105302</v>
      </c>
      <c r="F219" s="107">
        <v>1632</v>
      </c>
      <c r="G219" s="111" t="s">
        <v>182</v>
      </c>
      <c r="H219" s="112">
        <v>43378</v>
      </c>
      <c r="I219" s="110"/>
      <c r="J219" s="110"/>
      <c r="K219" s="124"/>
      <c r="L219" s="125"/>
      <c r="M219" s="126"/>
    </row>
    <row r="220" spans="1:13" ht="30">
      <c r="A220" s="48"/>
      <c r="B220" s="48"/>
      <c r="C220" s="106">
        <v>43206</v>
      </c>
      <c r="D220" s="107" t="s">
        <v>183</v>
      </c>
      <c r="E220" s="107">
        <v>8098401</v>
      </c>
      <c r="F220" s="107">
        <v>1680</v>
      </c>
      <c r="G220" s="111" t="s">
        <v>184</v>
      </c>
      <c r="H220" s="112">
        <v>43301</v>
      </c>
      <c r="I220" s="118"/>
      <c r="J220" s="118"/>
      <c r="K220" s="48"/>
    </row>
    <row r="221" spans="1:13" ht="30">
      <c r="A221" s="48"/>
      <c r="B221" s="48"/>
      <c r="C221" s="116">
        <v>43206</v>
      </c>
      <c r="D221" s="28" t="s">
        <v>183</v>
      </c>
      <c r="E221" s="28">
        <v>8098402</v>
      </c>
      <c r="F221" s="28">
        <v>1740</v>
      </c>
      <c r="G221" s="117" t="s">
        <v>184</v>
      </c>
      <c r="H221" s="31">
        <v>43358</v>
      </c>
      <c r="I221" s="118"/>
      <c r="J221" s="118"/>
      <c r="K221" s="48"/>
    </row>
    <row r="222" spans="1:13" ht="15">
      <c r="A222" s="48"/>
      <c r="B222" s="48"/>
      <c r="C222" s="106">
        <v>43305</v>
      </c>
      <c r="D222" s="107" t="s">
        <v>158</v>
      </c>
      <c r="E222" s="107">
        <v>8167401</v>
      </c>
      <c r="F222" s="107">
        <v>1608</v>
      </c>
      <c r="G222" s="111" t="s">
        <v>172</v>
      </c>
      <c r="H222" s="112">
        <v>43381</v>
      </c>
      <c r="I222" s="118"/>
      <c r="J222" s="118"/>
      <c r="K222" s="48"/>
    </row>
    <row r="223" spans="1:13" ht="15">
      <c r="A223" s="48"/>
      <c r="B223" s="48"/>
      <c r="C223" s="119">
        <v>43305</v>
      </c>
      <c r="D223" s="110" t="s">
        <v>158</v>
      </c>
      <c r="E223" s="110">
        <v>8167601</v>
      </c>
      <c r="F223" s="110">
        <v>5424</v>
      </c>
      <c r="G223" s="120" t="s">
        <v>172</v>
      </c>
      <c r="H223" s="121">
        <v>43444</v>
      </c>
      <c r="I223" s="118"/>
      <c r="J223" s="118"/>
      <c r="K223" s="48"/>
    </row>
    <row r="224" spans="1:13" ht="15">
      <c r="A224" s="48"/>
      <c r="B224" s="48"/>
      <c r="C224" s="119">
        <v>43305</v>
      </c>
      <c r="D224" s="110" t="s">
        <v>158</v>
      </c>
      <c r="E224" s="110">
        <v>8167602</v>
      </c>
      <c r="F224" s="110">
        <v>6492</v>
      </c>
      <c r="G224" s="120" t="s">
        <v>172</v>
      </c>
      <c r="H224" s="121">
        <v>43501</v>
      </c>
      <c r="I224" s="118"/>
      <c r="J224" s="118"/>
      <c r="K224" s="48"/>
    </row>
    <row r="225" spans="1:13" ht="15">
      <c r="A225" s="48"/>
      <c r="B225" s="48"/>
      <c r="C225" s="119">
        <v>43355</v>
      </c>
      <c r="D225" s="110" t="s">
        <v>178</v>
      </c>
      <c r="E225" s="110">
        <v>8231301</v>
      </c>
      <c r="F225" s="110">
        <v>3060</v>
      </c>
      <c r="G225" s="120" t="s">
        <v>185</v>
      </c>
      <c r="H225" s="121">
        <v>43444</v>
      </c>
      <c r="I225" s="118"/>
      <c r="J225" s="118"/>
      <c r="K225" s="48"/>
    </row>
    <row r="226" spans="1:13" ht="15">
      <c r="A226" s="48"/>
      <c r="B226" s="48"/>
      <c r="C226" s="119">
        <v>43355</v>
      </c>
      <c r="D226" s="110" t="s">
        <v>178</v>
      </c>
      <c r="E226" s="110">
        <v>8231302</v>
      </c>
      <c r="F226" s="110">
        <v>2856</v>
      </c>
      <c r="G226" s="120" t="s">
        <v>185</v>
      </c>
      <c r="H226" s="121">
        <v>43506</v>
      </c>
      <c r="I226" s="118"/>
      <c r="J226" s="118"/>
      <c r="K226" s="48"/>
    </row>
    <row r="227" spans="1:13" ht="15">
      <c r="A227" s="119"/>
      <c r="B227" s="110"/>
      <c r="C227" s="119">
        <v>43397</v>
      </c>
      <c r="D227" s="110" t="s">
        <v>186</v>
      </c>
      <c r="E227" s="110" t="s">
        <v>187</v>
      </c>
      <c r="F227" s="110">
        <v>3108</v>
      </c>
      <c r="G227" s="120" t="s">
        <v>188</v>
      </c>
      <c r="H227" s="121">
        <v>43501</v>
      </c>
      <c r="I227" s="48"/>
      <c r="J227" s="67"/>
    </row>
    <row r="228" spans="1:13" ht="15">
      <c r="A228" s="48"/>
      <c r="B228" s="48"/>
      <c r="C228" s="119">
        <v>43437</v>
      </c>
      <c r="D228" s="110" t="s">
        <v>158</v>
      </c>
      <c r="E228" s="110">
        <v>8294901</v>
      </c>
      <c r="F228" s="110">
        <v>6192</v>
      </c>
      <c r="G228" s="120" t="s">
        <v>172</v>
      </c>
      <c r="H228" s="121">
        <v>43550</v>
      </c>
      <c r="I228" s="118"/>
      <c r="J228" s="118"/>
      <c r="K228" s="48"/>
    </row>
    <row r="229" spans="1:13" ht="15">
      <c r="A229" s="48"/>
      <c r="B229" s="48"/>
      <c r="C229" s="122"/>
      <c r="D229" s="118"/>
      <c r="E229" s="118"/>
      <c r="F229" s="118"/>
      <c r="G229" s="123"/>
      <c r="H229" s="118"/>
      <c r="I229" s="118"/>
      <c r="J229" s="118"/>
      <c r="K229" s="48"/>
    </row>
    <row r="230" spans="1:13" s="63" customFormat="1" ht="33.75" customHeight="1">
      <c r="A230" s="47" t="s">
        <v>1</v>
      </c>
      <c r="B230" s="47" t="s">
        <v>2</v>
      </c>
      <c r="C230" s="22" t="s">
        <v>3</v>
      </c>
      <c r="D230" s="47" t="s">
        <v>4</v>
      </c>
      <c r="E230" s="22" t="s">
        <v>5</v>
      </c>
      <c r="F230" s="22" t="s">
        <v>6</v>
      </c>
      <c r="G230" s="22" t="s">
        <v>189</v>
      </c>
      <c r="H230" s="73" t="s">
        <v>190</v>
      </c>
      <c r="I230" s="73" t="s">
        <v>191</v>
      </c>
      <c r="J230" s="73"/>
      <c r="K230" s="47" t="s">
        <v>10</v>
      </c>
    </row>
    <row r="231" spans="1:13" ht="15.75">
      <c r="A231" s="12" t="s">
        <v>11</v>
      </c>
      <c r="B231" s="71" t="s">
        <v>192</v>
      </c>
      <c r="C231" s="119"/>
      <c r="D231" s="110"/>
      <c r="E231" s="110"/>
      <c r="F231" s="110"/>
      <c r="G231" s="152" t="s">
        <v>193</v>
      </c>
      <c r="H231" s="110"/>
      <c r="I231" s="110"/>
      <c r="J231" s="110"/>
      <c r="K231" s="124"/>
      <c r="L231" s="125"/>
      <c r="M231" s="126"/>
    </row>
    <row r="232" spans="1:13" ht="15">
      <c r="A232" s="12"/>
      <c r="B232" s="12"/>
      <c r="C232" s="300">
        <v>43259</v>
      </c>
      <c r="D232" s="153">
        <v>1802</v>
      </c>
      <c r="E232" s="117" t="s">
        <v>194</v>
      </c>
      <c r="F232" s="153">
        <v>4816</v>
      </c>
      <c r="G232" s="117">
        <v>7.1</v>
      </c>
      <c r="H232" s="31" t="s">
        <v>195</v>
      </c>
      <c r="I232" s="123"/>
      <c r="J232" s="123"/>
      <c r="K232" s="123"/>
    </row>
    <row r="233" spans="1:13" ht="15">
      <c r="A233" s="12"/>
      <c r="B233" s="12"/>
      <c r="C233" s="300">
        <v>43259</v>
      </c>
      <c r="D233" s="153">
        <v>1805</v>
      </c>
      <c r="E233" s="117" t="s">
        <v>196</v>
      </c>
      <c r="F233" s="153">
        <v>3913</v>
      </c>
      <c r="G233" s="117" t="s">
        <v>197</v>
      </c>
      <c r="H233" s="31" t="s">
        <v>195</v>
      </c>
      <c r="I233" s="123"/>
      <c r="J233" s="123"/>
      <c r="K233" s="123"/>
    </row>
    <row r="234" spans="1:13" ht="15">
      <c r="A234" s="12"/>
      <c r="B234" s="12"/>
      <c r="C234" s="300">
        <v>43259</v>
      </c>
      <c r="D234" s="153">
        <v>1806</v>
      </c>
      <c r="E234" s="117" t="s">
        <v>198</v>
      </c>
      <c r="F234" s="153">
        <v>2702</v>
      </c>
      <c r="G234" s="117">
        <v>7.4</v>
      </c>
      <c r="H234" s="31" t="s">
        <v>195</v>
      </c>
      <c r="I234" s="123"/>
      <c r="J234" s="123"/>
      <c r="K234" s="123"/>
    </row>
    <row r="235" spans="1:13" ht="15">
      <c r="A235" s="12"/>
      <c r="B235" s="12"/>
      <c r="C235" s="119"/>
      <c r="D235" s="154"/>
      <c r="E235" s="123"/>
      <c r="F235" s="154"/>
      <c r="G235" s="152" t="s">
        <v>199</v>
      </c>
      <c r="H235" s="123"/>
      <c r="I235" s="123"/>
      <c r="J235" s="123"/>
      <c r="K235" s="123"/>
    </row>
    <row r="236" spans="1:13" ht="15">
      <c r="A236" s="12"/>
      <c r="B236" s="12"/>
      <c r="C236" s="155">
        <v>43305</v>
      </c>
      <c r="D236" s="117" t="s">
        <v>200</v>
      </c>
      <c r="E236" s="117" t="s">
        <v>201</v>
      </c>
      <c r="F236" s="156">
        <v>5640</v>
      </c>
      <c r="G236" s="117" t="s">
        <v>202</v>
      </c>
      <c r="H236" s="117"/>
      <c r="I236" s="117" t="s">
        <v>203</v>
      </c>
      <c r="J236" s="123"/>
      <c r="K236" s="123"/>
    </row>
    <row r="237" spans="1:13" ht="15">
      <c r="A237" s="12"/>
      <c r="B237" s="12"/>
      <c r="C237" s="155">
        <v>43305</v>
      </c>
      <c r="D237" s="117" t="s">
        <v>204</v>
      </c>
      <c r="E237" s="117" t="s">
        <v>205</v>
      </c>
      <c r="F237" s="156">
        <v>3480</v>
      </c>
      <c r="G237" s="117" t="s">
        <v>206</v>
      </c>
      <c r="H237" s="117"/>
      <c r="I237" s="117" t="s">
        <v>203</v>
      </c>
      <c r="J237" s="123"/>
      <c r="K237" s="123"/>
    </row>
    <row r="238" spans="1:13" ht="15">
      <c r="A238" s="12"/>
      <c r="B238" s="12"/>
      <c r="C238" s="155">
        <v>43315</v>
      </c>
      <c r="D238" s="117" t="s">
        <v>207</v>
      </c>
      <c r="E238" s="117" t="s">
        <v>208</v>
      </c>
      <c r="F238" s="156">
        <v>1200</v>
      </c>
      <c r="G238" s="117" t="s">
        <v>209</v>
      </c>
      <c r="H238" s="117"/>
      <c r="I238" s="117" t="s">
        <v>203</v>
      </c>
      <c r="J238" s="123"/>
      <c r="K238" s="123"/>
    </row>
    <row r="239" spans="1:13" ht="15">
      <c r="A239" s="12"/>
      <c r="B239" s="12"/>
      <c r="C239" s="155">
        <v>43315</v>
      </c>
      <c r="D239" s="117" t="s">
        <v>210</v>
      </c>
      <c r="E239" s="117" t="s">
        <v>211</v>
      </c>
      <c r="F239" s="156">
        <v>1200</v>
      </c>
      <c r="G239" s="117" t="s">
        <v>209</v>
      </c>
      <c r="H239" s="117"/>
      <c r="I239" s="117" t="s">
        <v>203</v>
      </c>
      <c r="J239" s="123"/>
      <c r="K239" s="123"/>
    </row>
    <row r="240" spans="1:13" ht="15">
      <c r="A240" s="48"/>
      <c r="B240" s="12"/>
      <c r="C240" s="301"/>
      <c r="D240" s="123"/>
      <c r="E240" s="123"/>
      <c r="F240" s="302"/>
      <c r="G240" s="123"/>
      <c r="H240" s="123"/>
      <c r="I240" s="158"/>
      <c r="J240" s="158"/>
      <c r="K240" s="48"/>
    </row>
    <row r="241" spans="1:11" s="63" customFormat="1" ht="33.75" customHeight="1">
      <c r="A241" s="47" t="s">
        <v>1</v>
      </c>
      <c r="B241" s="47" t="s">
        <v>2</v>
      </c>
      <c r="C241" s="22" t="s">
        <v>3</v>
      </c>
      <c r="D241" s="47" t="s">
        <v>4</v>
      </c>
      <c r="E241" s="22" t="s">
        <v>5</v>
      </c>
      <c r="F241" s="22" t="s">
        <v>6</v>
      </c>
      <c r="G241" s="22" t="s">
        <v>119</v>
      </c>
      <c r="H241" s="73" t="s">
        <v>191</v>
      </c>
      <c r="I241" s="73"/>
      <c r="J241" s="73"/>
      <c r="K241" s="47" t="s">
        <v>10</v>
      </c>
    </row>
    <row r="242" spans="1:11" ht="15">
      <c r="A242" s="12" t="s">
        <v>156</v>
      </c>
      <c r="B242" s="17" t="s">
        <v>212</v>
      </c>
      <c r="C242" s="27"/>
      <c r="D242" s="96"/>
      <c r="E242" s="96"/>
      <c r="F242" s="97"/>
      <c r="G242" s="98"/>
      <c r="H242" s="83"/>
      <c r="I242" s="83"/>
      <c r="J242" s="83"/>
      <c r="K242" s="12"/>
    </row>
    <row r="243" spans="1:11" ht="15">
      <c r="A243" s="12"/>
      <c r="B243" s="163"/>
      <c r="C243" s="76">
        <v>43188</v>
      </c>
      <c r="D243" s="84" t="s">
        <v>213</v>
      </c>
      <c r="E243" s="18" t="s">
        <v>214</v>
      </c>
      <c r="F243" s="18">
        <v>1688</v>
      </c>
      <c r="G243" s="86">
        <v>8.25</v>
      </c>
      <c r="H243" s="20">
        <v>43390</v>
      </c>
      <c r="I243" s="83"/>
      <c r="J243" s="102"/>
      <c r="K243" s="12"/>
    </row>
    <row r="244" spans="1:11" ht="15">
      <c r="A244" s="12"/>
      <c r="B244" s="163"/>
      <c r="C244" s="76">
        <v>43188</v>
      </c>
      <c r="D244" s="84" t="s">
        <v>213</v>
      </c>
      <c r="E244" s="18" t="s">
        <v>215</v>
      </c>
      <c r="F244" s="18">
        <v>700</v>
      </c>
      <c r="G244" s="86">
        <v>8.25</v>
      </c>
      <c r="H244" s="20">
        <v>43390</v>
      </c>
      <c r="I244" s="83"/>
      <c r="J244" s="102"/>
      <c r="K244" s="12"/>
    </row>
    <row r="245" spans="1:11" ht="15">
      <c r="A245" s="12"/>
      <c r="B245" s="163"/>
      <c r="C245" s="76">
        <v>43188</v>
      </c>
      <c r="D245" s="84" t="s">
        <v>213</v>
      </c>
      <c r="E245" s="18" t="s">
        <v>216</v>
      </c>
      <c r="F245" s="18">
        <v>16</v>
      </c>
      <c r="G245" s="86">
        <v>8.25</v>
      </c>
      <c r="H245" s="20">
        <v>43390</v>
      </c>
      <c r="I245" s="83"/>
      <c r="J245" s="102"/>
      <c r="K245" s="12"/>
    </row>
    <row r="246" spans="1:11" ht="15">
      <c r="A246" s="12"/>
      <c r="B246" s="163"/>
      <c r="C246" s="76">
        <v>43188</v>
      </c>
      <c r="D246" s="84" t="s">
        <v>217</v>
      </c>
      <c r="E246" s="18" t="s">
        <v>218</v>
      </c>
      <c r="F246" s="18">
        <v>1504</v>
      </c>
      <c r="G246" s="86">
        <v>10.85</v>
      </c>
      <c r="H246" s="20">
        <v>43390</v>
      </c>
      <c r="I246" s="83"/>
      <c r="J246" s="102"/>
      <c r="K246" s="12"/>
    </row>
    <row r="247" spans="1:11" ht="15">
      <c r="A247" s="12"/>
      <c r="B247" s="163"/>
      <c r="C247" s="76">
        <v>43188</v>
      </c>
      <c r="D247" s="84" t="s">
        <v>217</v>
      </c>
      <c r="E247" s="18" t="s">
        <v>219</v>
      </c>
      <c r="F247" s="18">
        <v>700</v>
      </c>
      <c r="G247" s="86">
        <v>10.85</v>
      </c>
      <c r="H247" s="20">
        <v>43390</v>
      </c>
      <c r="I247" s="83"/>
      <c r="J247" s="102"/>
      <c r="K247" s="12"/>
    </row>
    <row r="248" spans="1:11" ht="15">
      <c r="A248" s="12"/>
      <c r="B248" s="163"/>
      <c r="C248" s="76">
        <v>43188</v>
      </c>
      <c r="D248" s="84" t="s">
        <v>217</v>
      </c>
      <c r="E248" s="18" t="s">
        <v>220</v>
      </c>
      <c r="F248" s="18">
        <v>16</v>
      </c>
      <c r="G248" s="86">
        <v>10.85</v>
      </c>
      <c r="H248" s="20">
        <v>43390</v>
      </c>
      <c r="I248" s="83"/>
      <c r="J248" s="102"/>
      <c r="K248" s="12"/>
    </row>
    <row r="249" spans="1:11" ht="15">
      <c r="A249" s="12"/>
      <c r="B249" s="163"/>
      <c r="C249" s="76">
        <v>43188</v>
      </c>
      <c r="D249" s="84" t="s">
        <v>221</v>
      </c>
      <c r="E249" s="18" t="s">
        <v>222</v>
      </c>
      <c r="F249" s="18">
        <v>760</v>
      </c>
      <c r="G249" s="86">
        <v>9.35</v>
      </c>
      <c r="H249" s="20">
        <v>43390</v>
      </c>
      <c r="I249" s="83"/>
      <c r="J249" s="102"/>
      <c r="K249" s="12"/>
    </row>
    <row r="250" spans="1:11" ht="15">
      <c r="A250" s="12"/>
      <c r="B250" s="163"/>
      <c r="C250" s="76">
        <v>43188</v>
      </c>
      <c r="D250" s="84" t="s">
        <v>221</v>
      </c>
      <c r="E250" s="18" t="s">
        <v>223</v>
      </c>
      <c r="F250" s="18">
        <v>500</v>
      </c>
      <c r="G250" s="86">
        <v>9.35</v>
      </c>
      <c r="H250" s="20">
        <v>43390</v>
      </c>
      <c r="I250" s="83"/>
      <c r="J250" s="102"/>
      <c r="K250" s="12"/>
    </row>
    <row r="251" spans="1:11" ht="15">
      <c r="A251" s="12"/>
      <c r="B251" s="163"/>
      <c r="C251" s="76">
        <v>43188</v>
      </c>
      <c r="D251" s="84" t="s">
        <v>221</v>
      </c>
      <c r="E251" s="18" t="s">
        <v>224</v>
      </c>
      <c r="F251" s="18">
        <v>8</v>
      </c>
      <c r="G251" s="86">
        <v>9.35</v>
      </c>
      <c r="H251" s="20">
        <v>43390</v>
      </c>
      <c r="I251" s="83"/>
      <c r="J251" s="102"/>
      <c r="K251" s="12"/>
    </row>
    <row r="252" spans="1:11" ht="15">
      <c r="A252" s="12"/>
      <c r="B252" s="163"/>
      <c r="C252" s="100"/>
      <c r="D252" s="83"/>
      <c r="E252" s="99"/>
      <c r="F252" s="99"/>
      <c r="G252" s="99"/>
      <c r="H252" s="99"/>
      <c r="I252" s="83"/>
      <c r="J252" s="83"/>
      <c r="K252" s="12"/>
    </row>
    <row r="253" spans="1:11" s="63" customFormat="1" ht="33.75" customHeight="1">
      <c r="A253" s="47" t="s">
        <v>1</v>
      </c>
      <c r="B253" s="47" t="s">
        <v>2</v>
      </c>
      <c r="C253" s="22" t="s">
        <v>3</v>
      </c>
      <c r="D253" s="47" t="s">
        <v>4</v>
      </c>
      <c r="E253" s="22" t="s">
        <v>5</v>
      </c>
      <c r="F253" s="22" t="s">
        <v>6</v>
      </c>
      <c r="G253" s="22" t="s">
        <v>119</v>
      </c>
      <c r="H253" s="73" t="s">
        <v>191</v>
      </c>
      <c r="I253" s="73"/>
      <c r="J253" s="73"/>
      <c r="K253" s="47" t="s">
        <v>10</v>
      </c>
    </row>
    <row r="254" spans="1:11" ht="30">
      <c r="A254" s="12" t="s">
        <v>156</v>
      </c>
      <c r="B254" s="94" t="s">
        <v>225</v>
      </c>
      <c r="C254" s="27"/>
      <c r="D254" s="96"/>
      <c r="E254" s="96"/>
      <c r="F254" s="97"/>
      <c r="G254" s="98"/>
      <c r="H254" s="99"/>
      <c r="I254" s="83"/>
      <c r="J254" s="82"/>
      <c r="K254" s="12"/>
    </row>
    <row r="255" spans="1:11" ht="15">
      <c r="A255" s="12"/>
      <c r="B255" s="163"/>
      <c r="C255" s="76">
        <v>43221</v>
      </c>
      <c r="D255" s="84" t="s">
        <v>226</v>
      </c>
      <c r="E255" s="306" t="s">
        <v>227</v>
      </c>
      <c r="F255" s="18" t="s">
        <v>228</v>
      </c>
      <c r="G255" s="86" t="s">
        <v>229</v>
      </c>
      <c r="H255" s="20">
        <v>43415</v>
      </c>
      <c r="I255" s="83"/>
      <c r="J255" s="82"/>
      <c r="K255" s="12"/>
    </row>
    <row r="256" spans="1:11" ht="15">
      <c r="A256" s="12"/>
      <c r="B256" s="163"/>
      <c r="C256" s="76"/>
      <c r="D256" s="84"/>
      <c r="E256" s="18"/>
      <c r="F256" s="18" t="s">
        <v>230</v>
      </c>
      <c r="G256" s="86" t="s">
        <v>231</v>
      </c>
      <c r="H256" s="20">
        <v>43415</v>
      </c>
      <c r="I256" s="83"/>
      <c r="J256" s="83"/>
      <c r="K256" s="12"/>
    </row>
    <row r="257" spans="1:11" ht="15">
      <c r="A257" s="12"/>
      <c r="B257" s="12"/>
      <c r="C257" s="100"/>
      <c r="D257" s="83"/>
      <c r="E257" s="99"/>
      <c r="F257" s="99"/>
      <c r="G257" s="99"/>
      <c r="H257" s="99"/>
      <c r="I257" s="83"/>
      <c r="J257" s="83"/>
      <c r="K257" s="12"/>
    </row>
    <row r="258" spans="1:11" ht="15">
      <c r="A258" s="12"/>
      <c r="B258" s="12"/>
      <c r="C258" s="69"/>
      <c r="D258" s="69"/>
      <c r="E258" s="69"/>
      <c r="F258" s="69"/>
      <c r="G258" s="101"/>
      <c r="H258" s="12"/>
      <c r="I258" s="75"/>
      <c r="J258" s="12"/>
      <c r="K258" s="12"/>
    </row>
    <row r="259" spans="1:11" s="63" customFormat="1" ht="33.75" customHeight="1">
      <c r="A259" s="47" t="s">
        <v>1</v>
      </c>
      <c r="B259" s="47" t="s">
        <v>2</v>
      </c>
      <c r="C259" s="22" t="s">
        <v>3</v>
      </c>
      <c r="D259" s="47" t="s">
        <v>4</v>
      </c>
      <c r="E259" s="22" t="s">
        <v>5</v>
      </c>
      <c r="F259" s="22" t="s">
        <v>6</v>
      </c>
      <c r="G259" s="22" t="s">
        <v>232</v>
      </c>
      <c r="H259" s="47" t="s">
        <v>8</v>
      </c>
      <c r="I259" s="73"/>
      <c r="J259" s="73"/>
      <c r="K259" s="47" t="s">
        <v>10</v>
      </c>
    </row>
    <row r="260" spans="1:11" ht="15">
      <c r="A260" s="12" t="s">
        <v>233</v>
      </c>
      <c r="B260" s="71" t="s">
        <v>234</v>
      </c>
      <c r="C260" s="12"/>
      <c r="D260" s="12"/>
      <c r="E260" s="12"/>
      <c r="F260" s="12"/>
      <c r="G260" s="74"/>
      <c r="H260" s="12"/>
      <c r="I260" s="75"/>
      <c r="J260" s="12"/>
      <c r="K260" s="12"/>
    </row>
    <row r="261" spans="1:11" s="64" customFormat="1" ht="15">
      <c r="A261" s="83"/>
      <c r="B261" s="83"/>
      <c r="C261" s="76">
        <v>43090</v>
      </c>
      <c r="D261" s="77" t="s">
        <v>235</v>
      </c>
      <c r="E261" s="77" t="s">
        <v>236</v>
      </c>
      <c r="F261" s="78">
        <v>2024</v>
      </c>
      <c r="G261" s="79">
        <v>5.7</v>
      </c>
      <c r="H261" s="20" t="s">
        <v>237</v>
      </c>
      <c r="I261" s="80"/>
      <c r="J261" s="81"/>
      <c r="K261" s="81"/>
    </row>
    <row r="262" spans="1:11" s="65" customFormat="1" ht="15">
      <c r="A262" s="83"/>
      <c r="B262" s="83"/>
      <c r="C262" s="76">
        <v>43090</v>
      </c>
      <c r="D262" s="77" t="s">
        <v>235</v>
      </c>
      <c r="E262" s="77" t="s">
        <v>238</v>
      </c>
      <c r="F262" s="78">
        <v>616</v>
      </c>
      <c r="G262" s="79">
        <v>5.5</v>
      </c>
      <c r="H262" s="20" t="s">
        <v>237</v>
      </c>
      <c r="I262" s="82"/>
      <c r="J262" s="82"/>
      <c r="K262" s="83"/>
    </row>
    <row r="263" spans="1:11" s="65" customFormat="1" ht="15">
      <c r="A263" s="83"/>
      <c r="B263" s="83"/>
      <c r="C263" s="76">
        <v>43120</v>
      </c>
      <c r="D263" s="77" t="s">
        <v>239</v>
      </c>
      <c r="E263" s="77" t="s">
        <v>240</v>
      </c>
      <c r="F263" s="78">
        <v>252</v>
      </c>
      <c r="G263" s="79">
        <v>5.7</v>
      </c>
      <c r="H263" s="20" t="s">
        <v>237</v>
      </c>
      <c r="I263" s="82"/>
      <c r="J263" s="82"/>
      <c r="K263" s="83"/>
    </row>
    <row r="264" spans="1:11" s="65" customFormat="1" ht="15">
      <c r="A264" s="83"/>
      <c r="B264" s="83"/>
      <c r="C264" s="76">
        <v>43136</v>
      </c>
      <c r="D264" s="77" t="s">
        <v>241</v>
      </c>
      <c r="E264" s="77" t="s">
        <v>242</v>
      </c>
      <c r="F264" s="78">
        <v>7200</v>
      </c>
      <c r="G264" s="79">
        <v>4.95</v>
      </c>
      <c r="H264" s="20">
        <v>43322</v>
      </c>
      <c r="I264" s="82"/>
      <c r="J264" s="82"/>
      <c r="K264" s="83"/>
    </row>
    <row r="265" spans="1:11" s="65" customFormat="1" ht="15">
      <c r="A265" s="83"/>
      <c r="B265" s="83"/>
      <c r="C265" s="76">
        <v>43136</v>
      </c>
      <c r="D265" s="77" t="s">
        <v>241</v>
      </c>
      <c r="E265" s="77" t="s">
        <v>243</v>
      </c>
      <c r="F265" s="78">
        <v>7200</v>
      </c>
      <c r="G265" s="79">
        <v>4.95</v>
      </c>
      <c r="H265" s="20">
        <v>43322</v>
      </c>
      <c r="I265" s="82"/>
      <c r="J265" s="82"/>
      <c r="K265" s="83"/>
    </row>
    <row r="266" spans="1:11" s="65" customFormat="1" ht="15">
      <c r="A266" s="83"/>
      <c r="B266" s="83"/>
      <c r="C266" s="76">
        <v>43136</v>
      </c>
      <c r="D266" s="77" t="s">
        <v>244</v>
      </c>
      <c r="E266" s="77" t="s">
        <v>245</v>
      </c>
      <c r="F266" s="78">
        <v>4800</v>
      </c>
      <c r="G266" s="79">
        <v>4.95</v>
      </c>
      <c r="H266" s="20">
        <v>43322</v>
      </c>
      <c r="I266" s="82"/>
      <c r="J266" s="82"/>
      <c r="K266" s="83"/>
    </row>
    <row r="267" spans="1:11" s="65" customFormat="1" ht="15">
      <c r="A267" s="83"/>
      <c r="B267" s="83"/>
      <c r="C267" s="76">
        <v>43136</v>
      </c>
      <c r="D267" s="77" t="s">
        <v>244</v>
      </c>
      <c r="E267" s="77" t="s">
        <v>246</v>
      </c>
      <c r="F267" s="78">
        <v>4800</v>
      </c>
      <c r="G267" s="79">
        <v>4.95</v>
      </c>
      <c r="H267" s="20">
        <v>43322</v>
      </c>
      <c r="I267" s="82"/>
      <c r="J267" s="82"/>
      <c r="K267" s="83"/>
    </row>
    <row r="268" spans="1:11" s="65" customFormat="1" ht="15">
      <c r="A268" s="83"/>
      <c r="B268" s="83"/>
      <c r="C268" s="76">
        <v>43140</v>
      </c>
      <c r="D268" s="77" t="s">
        <v>247</v>
      </c>
      <c r="E268" s="77" t="s">
        <v>248</v>
      </c>
      <c r="F268" s="78">
        <v>354</v>
      </c>
      <c r="G268" s="79">
        <v>5.15</v>
      </c>
      <c r="H268" s="20">
        <v>43322</v>
      </c>
      <c r="I268" s="82"/>
      <c r="J268" s="82"/>
      <c r="K268" s="83"/>
    </row>
    <row r="269" spans="1:11" s="65" customFormat="1" ht="15">
      <c r="A269" s="83"/>
      <c r="B269" s="83"/>
      <c r="C269" s="76">
        <v>43140</v>
      </c>
      <c r="D269" s="77" t="s">
        <v>249</v>
      </c>
      <c r="E269" s="77" t="s">
        <v>250</v>
      </c>
      <c r="F269" s="78">
        <v>402</v>
      </c>
      <c r="G269" s="79">
        <v>5.15</v>
      </c>
      <c r="H269" s="20">
        <v>43322</v>
      </c>
      <c r="I269" s="82"/>
      <c r="J269" s="82"/>
      <c r="K269" s="83"/>
    </row>
    <row r="270" spans="1:11" s="65" customFormat="1" ht="15">
      <c r="A270" s="83"/>
      <c r="B270" s="83"/>
      <c r="C270" s="76">
        <v>43140</v>
      </c>
      <c r="D270" s="77" t="s">
        <v>251</v>
      </c>
      <c r="E270" s="77" t="s">
        <v>252</v>
      </c>
      <c r="F270" s="78">
        <v>2400</v>
      </c>
      <c r="G270" s="79">
        <v>4.8499999999999996</v>
      </c>
      <c r="H270" s="20">
        <v>43280</v>
      </c>
      <c r="I270" s="82"/>
      <c r="J270" s="82"/>
      <c r="K270" s="83"/>
    </row>
    <row r="271" spans="1:11" s="65" customFormat="1" ht="15">
      <c r="A271" s="83"/>
      <c r="B271" s="83"/>
      <c r="C271" s="76">
        <v>43140</v>
      </c>
      <c r="D271" s="77" t="s">
        <v>251</v>
      </c>
      <c r="E271" s="77" t="s">
        <v>253</v>
      </c>
      <c r="F271" s="78">
        <v>4200</v>
      </c>
      <c r="G271" s="79">
        <v>4.8499999999999996</v>
      </c>
      <c r="H271" s="20">
        <v>43280</v>
      </c>
      <c r="I271" s="82"/>
      <c r="J271" s="82"/>
      <c r="K271" s="83"/>
    </row>
    <row r="272" spans="1:11" s="65" customFormat="1" ht="15">
      <c r="A272" s="83"/>
      <c r="B272" s="83"/>
      <c r="C272" s="76">
        <v>43140</v>
      </c>
      <c r="D272" s="77" t="s">
        <v>251</v>
      </c>
      <c r="E272" s="77" t="s">
        <v>254</v>
      </c>
      <c r="F272" s="78">
        <v>2400</v>
      </c>
      <c r="G272" s="79">
        <v>4.8499999999999996</v>
      </c>
      <c r="H272" s="20">
        <v>43280</v>
      </c>
      <c r="I272" s="82"/>
      <c r="J272" s="82"/>
      <c r="K272" s="83"/>
    </row>
    <row r="273" spans="1:11" s="65" customFormat="1" ht="15">
      <c r="A273" s="83"/>
      <c r="B273" s="83"/>
      <c r="C273" s="76">
        <v>43140</v>
      </c>
      <c r="D273" s="77" t="s">
        <v>255</v>
      </c>
      <c r="E273" s="77" t="s">
        <v>256</v>
      </c>
      <c r="F273" s="78">
        <v>600</v>
      </c>
      <c r="G273" s="79">
        <v>4.45</v>
      </c>
      <c r="H273" s="20">
        <v>43280</v>
      </c>
      <c r="I273" s="82"/>
      <c r="J273" s="82"/>
      <c r="K273" s="83"/>
    </row>
    <row r="274" spans="1:11" s="65" customFormat="1" ht="15">
      <c r="A274" s="83"/>
      <c r="B274" s="83"/>
      <c r="C274" s="76">
        <v>43140</v>
      </c>
      <c r="D274" s="77" t="s">
        <v>255</v>
      </c>
      <c r="E274" s="77" t="s">
        <v>257</v>
      </c>
      <c r="F274" s="78">
        <v>1800</v>
      </c>
      <c r="G274" s="79">
        <v>4.45</v>
      </c>
      <c r="H274" s="20">
        <v>43280</v>
      </c>
      <c r="I274" s="82"/>
      <c r="J274" s="82"/>
      <c r="K274" s="83"/>
    </row>
    <row r="275" spans="1:11" s="65" customFormat="1" ht="15">
      <c r="A275" s="83"/>
      <c r="B275" s="83"/>
      <c r="C275" s="76">
        <v>43140</v>
      </c>
      <c r="D275" s="77" t="s">
        <v>255</v>
      </c>
      <c r="E275" s="77" t="s">
        <v>258</v>
      </c>
      <c r="F275" s="78">
        <v>1200</v>
      </c>
      <c r="G275" s="79">
        <v>4.45</v>
      </c>
      <c r="H275" s="20">
        <v>43280</v>
      </c>
      <c r="I275" s="82"/>
      <c r="J275" s="82"/>
      <c r="K275" s="83"/>
    </row>
    <row r="276" spans="1:11" s="65" customFormat="1" ht="15">
      <c r="A276" s="83"/>
      <c r="B276" s="83"/>
      <c r="C276" s="76">
        <v>43140</v>
      </c>
      <c r="D276" s="77" t="s">
        <v>259</v>
      </c>
      <c r="E276" s="77" t="s">
        <v>260</v>
      </c>
      <c r="F276" s="78">
        <v>900</v>
      </c>
      <c r="G276" s="79">
        <v>5.45</v>
      </c>
      <c r="H276" s="20">
        <v>43327</v>
      </c>
      <c r="I276" s="82"/>
      <c r="J276" s="82"/>
      <c r="K276" s="83"/>
    </row>
    <row r="277" spans="1:11" s="65" customFormat="1" ht="15">
      <c r="A277" s="83"/>
      <c r="B277" s="83"/>
      <c r="C277" s="76">
        <v>43140</v>
      </c>
      <c r="D277" s="77" t="s">
        <v>259</v>
      </c>
      <c r="E277" s="77" t="s">
        <v>261</v>
      </c>
      <c r="F277" s="78">
        <v>900</v>
      </c>
      <c r="G277" s="79">
        <v>5.45</v>
      </c>
      <c r="H277" s="20">
        <v>43327</v>
      </c>
      <c r="I277" s="82"/>
      <c r="J277" s="82"/>
      <c r="K277" s="83"/>
    </row>
    <row r="278" spans="1:11" s="65" customFormat="1" ht="15">
      <c r="A278" s="83"/>
      <c r="B278" s="83"/>
      <c r="C278" s="76">
        <v>43140</v>
      </c>
      <c r="D278" s="77" t="s">
        <v>262</v>
      </c>
      <c r="E278" s="77" t="s">
        <v>263</v>
      </c>
      <c r="F278" s="78">
        <v>1200</v>
      </c>
      <c r="G278" s="79">
        <v>5.5</v>
      </c>
      <c r="H278" s="20">
        <v>43327</v>
      </c>
      <c r="I278" s="82"/>
      <c r="J278" s="82"/>
      <c r="K278" s="83"/>
    </row>
    <row r="279" spans="1:11" s="65" customFormat="1" ht="15">
      <c r="A279" s="83"/>
      <c r="B279" s="83"/>
      <c r="C279" s="76">
        <v>43140</v>
      </c>
      <c r="D279" s="77" t="s">
        <v>264</v>
      </c>
      <c r="E279" s="77" t="s">
        <v>265</v>
      </c>
      <c r="F279" s="78">
        <v>2100</v>
      </c>
      <c r="G279" s="79">
        <v>5.2</v>
      </c>
      <c r="H279" s="20">
        <v>43327</v>
      </c>
      <c r="I279" s="82"/>
      <c r="J279" s="82"/>
      <c r="K279" s="83"/>
    </row>
    <row r="280" spans="1:11" s="65" customFormat="1" ht="15">
      <c r="A280" s="83"/>
      <c r="B280" s="83"/>
      <c r="C280" s="76">
        <v>43140</v>
      </c>
      <c r="D280" s="77" t="s">
        <v>264</v>
      </c>
      <c r="E280" s="77" t="s">
        <v>266</v>
      </c>
      <c r="F280" s="78">
        <v>1800</v>
      </c>
      <c r="G280" s="79">
        <v>5.2</v>
      </c>
      <c r="H280" s="20">
        <v>43327</v>
      </c>
      <c r="I280" s="82"/>
      <c r="J280" s="82"/>
      <c r="K280" s="83"/>
    </row>
    <row r="281" spans="1:11" s="65" customFormat="1" ht="15">
      <c r="A281" s="83"/>
      <c r="B281" s="83"/>
      <c r="C281" s="76">
        <v>43140</v>
      </c>
      <c r="D281" s="77" t="s">
        <v>264</v>
      </c>
      <c r="E281" s="77" t="s">
        <v>267</v>
      </c>
      <c r="F281" s="78">
        <v>900</v>
      </c>
      <c r="G281" s="79">
        <v>5.2</v>
      </c>
      <c r="H281" s="20">
        <v>43327</v>
      </c>
      <c r="I281" s="82"/>
      <c r="J281" s="82"/>
      <c r="K281" s="83"/>
    </row>
    <row r="282" spans="1:11" s="65" customFormat="1" ht="15">
      <c r="A282" s="83"/>
      <c r="B282" s="83"/>
      <c r="C282" s="76">
        <v>43140</v>
      </c>
      <c r="D282" s="77" t="s">
        <v>268</v>
      </c>
      <c r="E282" s="77" t="s">
        <v>269</v>
      </c>
      <c r="F282" s="78">
        <v>3600</v>
      </c>
      <c r="G282" s="79">
        <v>5.3</v>
      </c>
      <c r="H282" s="20">
        <v>43334</v>
      </c>
      <c r="I282" s="82"/>
      <c r="J282" s="82"/>
      <c r="K282" s="83"/>
    </row>
    <row r="283" spans="1:11" s="65" customFormat="1" ht="15">
      <c r="A283" s="83"/>
      <c r="B283" s="83"/>
      <c r="C283" s="76">
        <v>43159</v>
      </c>
      <c r="D283" s="77" t="s">
        <v>270</v>
      </c>
      <c r="E283" s="77" t="s">
        <v>271</v>
      </c>
      <c r="F283" s="78">
        <v>1200</v>
      </c>
      <c r="G283" s="79">
        <v>6.75</v>
      </c>
      <c r="H283" s="20">
        <v>43319</v>
      </c>
      <c r="I283" s="82"/>
      <c r="J283" s="82"/>
      <c r="K283" s="83"/>
    </row>
    <row r="284" spans="1:11" s="65" customFormat="1" ht="15">
      <c r="A284" s="83"/>
      <c r="B284" s="83"/>
      <c r="C284" s="76">
        <v>43159</v>
      </c>
      <c r="D284" s="77" t="s">
        <v>270</v>
      </c>
      <c r="E284" s="77" t="s">
        <v>272</v>
      </c>
      <c r="F284" s="78">
        <v>48</v>
      </c>
      <c r="G284" s="79">
        <v>6.75</v>
      </c>
      <c r="H284" s="20">
        <v>43319</v>
      </c>
      <c r="I284" s="82"/>
      <c r="J284" s="82"/>
      <c r="K284" s="83"/>
    </row>
    <row r="285" spans="1:11" s="65" customFormat="1" ht="15">
      <c r="A285" s="83"/>
      <c r="B285" s="83"/>
      <c r="C285" s="76">
        <v>43159</v>
      </c>
      <c r="D285" s="77" t="s">
        <v>270</v>
      </c>
      <c r="E285" s="77" t="s">
        <v>273</v>
      </c>
      <c r="F285" s="78">
        <v>120</v>
      </c>
      <c r="G285" s="79">
        <v>6.55</v>
      </c>
      <c r="H285" s="20">
        <v>43319</v>
      </c>
      <c r="I285" s="82"/>
      <c r="J285" s="82"/>
      <c r="K285" s="83"/>
    </row>
    <row r="286" spans="1:11" s="65" customFormat="1" ht="15">
      <c r="A286" s="83"/>
      <c r="B286" s="83"/>
      <c r="C286" s="76">
        <v>43159</v>
      </c>
      <c r="D286" s="77" t="s">
        <v>270</v>
      </c>
      <c r="E286" s="77" t="s">
        <v>274</v>
      </c>
      <c r="F286" s="78">
        <v>2796</v>
      </c>
      <c r="G286" s="79">
        <v>6.75</v>
      </c>
      <c r="H286" s="20">
        <v>43347</v>
      </c>
      <c r="I286" s="82"/>
      <c r="J286" s="82"/>
      <c r="K286" s="83"/>
    </row>
    <row r="287" spans="1:11" s="65" customFormat="1" ht="15">
      <c r="A287" s="83"/>
      <c r="B287" s="83"/>
      <c r="C287" s="76">
        <v>43159</v>
      </c>
      <c r="D287" s="77" t="s">
        <v>270</v>
      </c>
      <c r="E287" s="77" t="s">
        <v>275</v>
      </c>
      <c r="F287" s="78">
        <v>48</v>
      </c>
      <c r="G287" s="79">
        <v>6.75</v>
      </c>
      <c r="H287" s="20">
        <v>43347</v>
      </c>
      <c r="I287" s="82"/>
      <c r="J287" s="82"/>
      <c r="K287" s="83"/>
    </row>
    <row r="288" spans="1:11" s="65" customFormat="1" ht="15">
      <c r="A288" s="83"/>
      <c r="B288" s="83"/>
      <c r="C288" s="76">
        <v>43159</v>
      </c>
      <c r="D288" s="77" t="s">
        <v>270</v>
      </c>
      <c r="E288" s="77" t="s">
        <v>276</v>
      </c>
      <c r="F288" s="78">
        <v>168</v>
      </c>
      <c r="G288" s="79">
        <v>6.55</v>
      </c>
      <c r="H288" s="20">
        <v>43347</v>
      </c>
      <c r="I288" s="82"/>
      <c r="J288" s="82"/>
      <c r="K288" s="83"/>
    </row>
    <row r="289" spans="1:11" s="65" customFormat="1" ht="15">
      <c r="A289" s="83"/>
      <c r="B289" s="83"/>
      <c r="C289" s="76">
        <v>43160</v>
      </c>
      <c r="D289" s="77" t="s">
        <v>277</v>
      </c>
      <c r="E289" s="77" t="s">
        <v>278</v>
      </c>
      <c r="F289" s="78">
        <v>744</v>
      </c>
      <c r="G289" s="79">
        <v>5.05</v>
      </c>
      <c r="H289" s="20">
        <v>43287</v>
      </c>
      <c r="I289" s="82"/>
      <c r="J289" s="82"/>
      <c r="K289" s="83"/>
    </row>
    <row r="290" spans="1:11" s="65" customFormat="1" ht="15">
      <c r="A290" s="83"/>
      <c r="B290" s="83"/>
      <c r="C290" s="76">
        <v>43162</v>
      </c>
      <c r="D290" s="77" t="s">
        <v>279</v>
      </c>
      <c r="E290" s="77" t="s">
        <v>280</v>
      </c>
      <c r="F290" s="78">
        <v>5400</v>
      </c>
      <c r="G290" s="79">
        <v>5.2</v>
      </c>
      <c r="H290" s="20">
        <v>43287</v>
      </c>
      <c r="I290" s="82"/>
      <c r="J290" s="82"/>
      <c r="K290" s="83"/>
    </row>
    <row r="291" spans="1:11" s="65" customFormat="1" ht="15">
      <c r="A291" s="83"/>
      <c r="B291" s="83"/>
      <c r="C291" s="76">
        <v>43162</v>
      </c>
      <c r="D291" s="77" t="s">
        <v>279</v>
      </c>
      <c r="E291" s="77" t="s">
        <v>281</v>
      </c>
      <c r="F291" s="78">
        <v>3600</v>
      </c>
      <c r="G291" s="79">
        <v>5.2</v>
      </c>
      <c r="H291" s="20">
        <v>43287</v>
      </c>
      <c r="I291" s="82"/>
      <c r="J291" s="82"/>
      <c r="K291" s="83"/>
    </row>
    <row r="292" spans="1:11" s="65" customFormat="1" ht="15">
      <c r="A292" s="83"/>
      <c r="B292" s="83"/>
      <c r="C292" s="76">
        <v>43164</v>
      </c>
      <c r="D292" s="77" t="s">
        <v>282</v>
      </c>
      <c r="E292" s="77" t="s">
        <v>283</v>
      </c>
      <c r="F292" s="78">
        <v>600</v>
      </c>
      <c r="G292" s="79">
        <v>5.2</v>
      </c>
      <c r="H292" s="20">
        <v>43297</v>
      </c>
      <c r="I292" s="82"/>
      <c r="J292" s="82"/>
      <c r="K292" s="83"/>
    </row>
    <row r="293" spans="1:11" ht="15">
      <c r="A293" s="12"/>
      <c r="B293" s="99"/>
      <c r="C293" s="76">
        <v>43164</v>
      </c>
      <c r="D293" s="77" t="s">
        <v>284</v>
      </c>
      <c r="E293" s="77" t="s">
        <v>285</v>
      </c>
      <c r="F293" s="78">
        <v>1200</v>
      </c>
      <c r="G293" s="79">
        <v>6.35</v>
      </c>
      <c r="H293" s="20">
        <v>43342</v>
      </c>
      <c r="I293" s="12"/>
      <c r="J293" s="12"/>
      <c r="K293" s="12"/>
    </row>
    <row r="294" spans="1:11" s="65" customFormat="1" ht="15">
      <c r="A294" s="83"/>
      <c r="B294" s="83"/>
      <c r="C294" s="76">
        <v>43173</v>
      </c>
      <c r="D294" s="77" t="s">
        <v>286</v>
      </c>
      <c r="E294" s="77" t="s">
        <v>287</v>
      </c>
      <c r="F294" s="78">
        <v>8024</v>
      </c>
      <c r="G294" s="79">
        <v>6.2</v>
      </c>
      <c r="H294" s="20">
        <v>43301</v>
      </c>
      <c r="I294" s="82"/>
      <c r="J294" s="83"/>
      <c r="K294" s="83"/>
    </row>
    <row r="295" spans="1:11" s="65" customFormat="1" ht="15">
      <c r="A295" s="83"/>
      <c r="B295" s="83"/>
      <c r="C295" s="76">
        <v>43173</v>
      </c>
      <c r="D295" s="77" t="s">
        <v>286</v>
      </c>
      <c r="E295" s="77" t="s">
        <v>288</v>
      </c>
      <c r="F295" s="78">
        <v>698</v>
      </c>
      <c r="G295" s="79">
        <v>6</v>
      </c>
      <c r="H295" s="20">
        <v>43301</v>
      </c>
      <c r="I295" s="82"/>
      <c r="J295" s="83"/>
      <c r="K295" s="83"/>
    </row>
    <row r="296" spans="1:11" s="65" customFormat="1" ht="15">
      <c r="A296" s="83"/>
      <c r="B296" s="83"/>
      <c r="C296" s="76">
        <v>43173</v>
      </c>
      <c r="D296" s="77" t="s">
        <v>286</v>
      </c>
      <c r="E296" s="77" t="s">
        <v>289</v>
      </c>
      <c r="F296" s="78">
        <v>24</v>
      </c>
      <c r="G296" s="79">
        <v>6.2</v>
      </c>
      <c r="H296" s="20" t="s">
        <v>290</v>
      </c>
      <c r="I296" s="82"/>
      <c r="J296" s="83"/>
      <c r="K296" s="83"/>
    </row>
    <row r="297" spans="1:11" s="65" customFormat="1" ht="15">
      <c r="A297" s="83"/>
      <c r="B297" s="83"/>
      <c r="C297" s="76">
        <v>43179</v>
      </c>
      <c r="D297" s="77" t="s">
        <v>291</v>
      </c>
      <c r="E297" s="77" t="s">
        <v>292</v>
      </c>
      <c r="F297" s="78">
        <v>324</v>
      </c>
      <c r="G297" s="79">
        <v>6.55</v>
      </c>
      <c r="H297" s="20">
        <v>43342</v>
      </c>
      <c r="I297" s="82"/>
      <c r="J297" s="83"/>
      <c r="K297" s="83"/>
    </row>
    <row r="298" spans="1:11" s="65" customFormat="1" ht="15">
      <c r="A298" s="83"/>
      <c r="B298" s="83"/>
      <c r="C298" s="76">
        <v>43188</v>
      </c>
      <c r="D298" s="77" t="s">
        <v>293</v>
      </c>
      <c r="E298" s="77" t="s">
        <v>294</v>
      </c>
      <c r="F298" s="78">
        <v>26464</v>
      </c>
      <c r="G298" s="79">
        <v>5.15</v>
      </c>
      <c r="H298" s="20">
        <v>43362</v>
      </c>
      <c r="I298" s="82"/>
      <c r="J298" s="83"/>
      <c r="K298" s="83"/>
    </row>
    <row r="299" spans="1:11" s="65" customFormat="1" ht="15">
      <c r="A299" s="83"/>
      <c r="B299" s="83"/>
      <c r="C299" s="76">
        <v>43188</v>
      </c>
      <c r="D299" s="77" t="s">
        <v>293</v>
      </c>
      <c r="E299" s="77" t="s">
        <v>295</v>
      </c>
      <c r="F299" s="78">
        <v>2992</v>
      </c>
      <c r="G299" s="79">
        <v>5.15</v>
      </c>
      <c r="H299" s="20">
        <v>43362</v>
      </c>
      <c r="I299" s="82"/>
      <c r="J299" s="83"/>
      <c r="K299" s="83"/>
    </row>
    <row r="300" spans="1:11" s="65" customFormat="1" ht="15">
      <c r="A300" s="83"/>
      <c r="B300" s="83"/>
      <c r="C300" s="76">
        <v>43188</v>
      </c>
      <c r="D300" s="77" t="s">
        <v>293</v>
      </c>
      <c r="E300" s="77" t="s">
        <v>296</v>
      </c>
      <c r="F300" s="78">
        <v>14824</v>
      </c>
      <c r="G300" s="79">
        <v>5.15</v>
      </c>
      <c r="H300" s="20">
        <v>43362</v>
      </c>
      <c r="I300" s="82"/>
      <c r="J300" s="83"/>
      <c r="K300" s="83"/>
    </row>
    <row r="301" spans="1:11" s="65" customFormat="1" ht="15">
      <c r="A301" s="83"/>
      <c r="B301" s="83"/>
      <c r="C301" s="76">
        <v>43188</v>
      </c>
      <c r="D301" s="77" t="s">
        <v>293</v>
      </c>
      <c r="E301" s="77" t="s">
        <v>297</v>
      </c>
      <c r="F301" s="78">
        <v>18216</v>
      </c>
      <c r="G301" s="79">
        <v>5.15</v>
      </c>
      <c r="H301" s="20">
        <v>43362</v>
      </c>
      <c r="I301" s="82"/>
      <c r="J301" s="83"/>
      <c r="K301" s="83"/>
    </row>
    <row r="302" spans="1:11" s="65" customFormat="1" ht="15">
      <c r="A302" s="83"/>
      <c r="B302" s="83"/>
      <c r="C302" s="76">
        <v>43188</v>
      </c>
      <c r="D302" s="77" t="s">
        <v>298</v>
      </c>
      <c r="E302" s="77" t="s">
        <v>299</v>
      </c>
      <c r="F302" s="78">
        <v>12040</v>
      </c>
      <c r="G302" s="79">
        <v>5.15</v>
      </c>
      <c r="H302" s="20">
        <v>43362</v>
      </c>
      <c r="I302" s="82"/>
      <c r="J302" s="83"/>
      <c r="K302" s="83"/>
    </row>
    <row r="303" spans="1:11" s="65" customFormat="1" ht="15">
      <c r="A303" s="83"/>
      <c r="B303" s="83"/>
      <c r="C303" s="76">
        <v>43188</v>
      </c>
      <c r="D303" s="77" t="s">
        <v>298</v>
      </c>
      <c r="E303" s="77" t="s">
        <v>300</v>
      </c>
      <c r="F303" s="78">
        <v>1008</v>
      </c>
      <c r="G303" s="79">
        <v>5.15</v>
      </c>
      <c r="H303" s="20">
        <v>43362</v>
      </c>
      <c r="I303" s="82"/>
      <c r="J303" s="83"/>
      <c r="K303" s="83"/>
    </row>
    <row r="304" spans="1:11" ht="15">
      <c r="A304" s="83"/>
      <c r="B304" s="83"/>
      <c r="C304" s="76">
        <v>43188</v>
      </c>
      <c r="D304" s="77" t="s">
        <v>298</v>
      </c>
      <c r="E304" s="77" t="s">
        <v>301</v>
      </c>
      <c r="F304" s="78">
        <v>5856</v>
      </c>
      <c r="G304" s="79">
        <v>5.15</v>
      </c>
      <c r="H304" s="20">
        <v>43362</v>
      </c>
      <c r="I304" s="82"/>
      <c r="J304" s="83"/>
      <c r="K304" s="83"/>
    </row>
    <row r="305" spans="1:11" ht="15">
      <c r="A305" s="83"/>
      <c r="B305" s="83"/>
      <c r="C305" s="76">
        <v>43188</v>
      </c>
      <c r="D305" s="77" t="s">
        <v>298</v>
      </c>
      <c r="E305" s="77" t="s">
        <v>302</v>
      </c>
      <c r="F305" s="78">
        <v>7600</v>
      </c>
      <c r="G305" s="79">
        <v>5.15</v>
      </c>
      <c r="H305" s="20">
        <v>43362</v>
      </c>
      <c r="I305" s="82"/>
      <c r="J305" s="83"/>
      <c r="K305" s="83"/>
    </row>
    <row r="306" spans="1:11" ht="15">
      <c r="A306" s="83"/>
      <c r="B306" s="83"/>
      <c r="C306" s="76">
        <v>43193</v>
      </c>
      <c r="D306" s="77" t="s">
        <v>303</v>
      </c>
      <c r="E306" s="77" t="s">
        <v>304</v>
      </c>
      <c r="F306" s="78">
        <v>856</v>
      </c>
      <c r="G306" s="79">
        <v>5.7</v>
      </c>
      <c r="H306" s="20">
        <v>43362</v>
      </c>
      <c r="I306" s="82"/>
      <c r="J306" s="83"/>
      <c r="K306" s="83"/>
    </row>
    <row r="307" spans="1:11" ht="15">
      <c r="A307" s="83"/>
      <c r="B307" s="83"/>
      <c r="C307" s="76">
        <v>43193</v>
      </c>
      <c r="D307" s="77" t="s">
        <v>305</v>
      </c>
      <c r="E307" s="77" t="s">
        <v>306</v>
      </c>
      <c r="F307" s="78">
        <v>352</v>
      </c>
      <c r="G307" s="79">
        <v>5.7</v>
      </c>
      <c r="H307" s="20">
        <v>43362</v>
      </c>
      <c r="I307" s="82"/>
      <c r="J307" s="83"/>
      <c r="K307" s="83"/>
    </row>
    <row r="308" spans="1:11" ht="15">
      <c r="A308" s="83"/>
      <c r="B308" s="83"/>
      <c r="C308" s="76">
        <v>43210</v>
      </c>
      <c r="D308" s="77" t="s">
        <v>307</v>
      </c>
      <c r="E308" s="77" t="s">
        <v>308</v>
      </c>
      <c r="F308" s="78">
        <v>13232</v>
      </c>
      <c r="G308" s="79">
        <v>7.03</v>
      </c>
      <c r="H308" s="20">
        <v>43336</v>
      </c>
      <c r="I308" s="82"/>
      <c r="J308" s="83"/>
      <c r="K308" s="83"/>
    </row>
    <row r="309" spans="1:11" ht="15">
      <c r="A309" s="83"/>
      <c r="B309" s="83"/>
      <c r="C309" s="76">
        <v>43210</v>
      </c>
      <c r="D309" s="77" t="s">
        <v>307</v>
      </c>
      <c r="E309" s="77" t="s">
        <v>309</v>
      </c>
      <c r="F309" s="78">
        <v>3000</v>
      </c>
      <c r="G309" s="79">
        <v>6.73</v>
      </c>
      <c r="H309" s="20">
        <v>43336</v>
      </c>
      <c r="I309" s="82"/>
      <c r="J309" s="83"/>
      <c r="K309" s="83"/>
    </row>
    <row r="310" spans="1:11" s="65" customFormat="1" ht="15">
      <c r="A310" s="83"/>
      <c r="B310" s="83"/>
      <c r="C310" s="76">
        <v>43216</v>
      </c>
      <c r="D310" s="77" t="s">
        <v>307</v>
      </c>
      <c r="E310" s="77" t="s">
        <v>310</v>
      </c>
      <c r="F310" s="78">
        <v>120</v>
      </c>
      <c r="G310" s="79">
        <v>7.03</v>
      </c>
      <c r="H310" s="20" t="s">
        <v>311</v>
      </c>
      <c r="I310" s="82"/>
      <c r="J310" s="83"/>
      <c r="K310" s="83"/>
    </row>
    <row r="311" spans="1:11" ht="15">
      <c r="A311" s="83"/>
      <c r="B311" s="83"/>
      <c r="C311" s="76">
        <v>43216</v>
      </c>
      <c r="D311" s="77" t="s">
        <v>307</v>
      </c>
      <c r="E311" s="77" t="s">
        <v>312</v>
      </c>
      <c r="F311" s="78">
        <v>2656</v>
      </c>
      <c r="G311" s="79">
        <v>7.03</v>
      </c>
      <c r="H311" s="20">
        <v>43336</v>
      </c>
      <c r="I311" s="82"/>
      <c r="J311" s="83"/>
      <c r="K311" s="83"/>
    </row>
    <row r="312" spans="1:11" s="65" customFormat="1" ht="15">
      <c r="A312" s="83"/>
      <c r="B312" s="83"/>
      <c r="C312" s="76">
        <v>43216</v>
      </c>
      <c r="D312" s="77" t="s">
        <v>307</v>
      </c>
      <c r="E312" s="77" t="s">
        <v>313</v>
      </c>
      <c r="F312" s="78">
        <v>968</v>
      </c>
      <c r="G312" s="79">
        <v>7.03</v>
      </c>
      <c r="H312" s="20">
        <v>43336</v>
      </c>
      <c r="I312" s="82"/>
      <c r="J312" s="83"/>
      <c r="K312" s="83"/>
    </row>
    <row r="313" spans="1:11" s="65" customFormat="1" ht="15">
      <c r="A313" s="83"/>
      <c r="B313" s="83"/>
      <c r="C313" s="76">
        <v>43216</v>
      </c>
      <c r="D313" s="77" t="s">
        <v>307</v>
      </c>
      <c r="E313" s="77" t="s">
        <v>314</v>
      </c>
      <c r="F313" s="78">
        <v>13048</v>
      </c>
      <c r="G313" s="79">
        <v>7.03</v>
      </c>
      <c r="H313" s="20">
        <v>43336</v>
      </c>
      <c r="I313" s="82"/>
      <c r="J313" s="83"/>
      <c r="K313" s="83"/>
    </row>
    <row r="314" spans="1:11" s="65" customFormat="1" ht="15">
      <c r="A314" s="83"/>
      <c r="B314" s="83"/>
      <c r="C314" s="76">
        <v>43216</v>
      </c>
      <c r="D314" s="77" t="s">
        <v>307</v>
      </c>
      <c r="E314" s="77" t="s">
        <v>315</v>
      </c>
      <c r="F314" s="78">
        <v>8528</v>
      </c>
      <c r="G314" s="79">
        <v>7.03</v>
      </c>
      <c r="H314" s="20">
        <v>43336</v>
      </c>
      <c r="I314" s="82"/>
      <c r="J314" s="83"/>
      <c r="K314" s="83"/>
    </row>
    <row r="315" spans="1:11" s="65" customFormat="1" ht="15">
      <c r="A315" s="83"/>
      <c r="B315" s="83"/>
      <c r="C315" s="76">
        <v>43216</v>
      </c>
      <c r="D315" s="77" t="s">
        <v>307</v>
      </c>
      <c r="E315" s="77" t="s">
        <v>316</v>
      </c>
      <c r="F315" s="78">
        <v>744</v>
      </c>
      <c r="G315" s="79">
        <v>7.03</v>
      </c>
      <c r="H315" s="20">
        <v>43336</v>
      </c>
      <c r="I315" s="82"/>
      <c r="J315" s="83"/>
      <c r="K315" s="83"/>
    </row>
    <row r="316" spans="1:11" s="65" customFormat="1" ht="15">
      <c r="A316" s="83"/>
      <c r="B316" s="83"/>
      <c r="C316" s="76">
        <v>43210</v>
      </c>
      <c r="D316" s="77" t="s">
        <v>317</v>
      </c>
      <c r="E316" s="77" t="s">
        <v>318</v>
      </c>
      <c r="F316" s="78">
        <v>2700</v>
      </c>
      <c r="G316" s="79" t="s">
        <v>319</v>
      </c>
      <c r="H316" s="20" t="s">
        <v>320</v>
      </c>
      <c r="I316" s="82"/>
      <c r="J316" s="83"/>
      <c r="K316" s="83"/>
    </row>
    <row r="317" spans="1:11" s="65" customFormat="1" ht="15">
      <c r="A317" s="12"/>
      <c r="B317" s="12"/>
      <c r="C317" s="76">
        <v>43221</v>
      </c>
      <c r="D317" s="77" t="s">
        <v>321</v>
      </c>
      <c r="E317" s="77" t="s">
        <v>322</v>
      </c>
      <c r="F317" s="78">
        <v>1200</v>
      </c>
      <c r="G317" s="304" t="s">
        <v>323</v>
      </c>
      <c r="H317" s="20" t="s">
        <v>320</v>
      </c>
      <c r="I317" s="12"/>
      <c r="J317" s="12"/>
      <c r="K317" s="12"/>
    </row>
    <row r="318" spans="1:11" s="65" customFormat="1" ht="15">
      <c r="A318" s="83"/>
      <c r="B318" s="83"/>
      <c r="C318" s="76">
        <v>43228</v>
      </c>
      <c r="D318" s="84" t="s">
        <v>324</v>
      </c>
      <c r="E318" s="84" t="s">
        <v>325</v>
      </c>
      <c r="F318" s="18">
        <v>29072</v>
      </c>
      <c r="G318" s="86">
        <v>6</v>
      </c>
      <c r="H318" s="20">
        <v>43406</v>
      </c>
      <c r="I318" s="87"/>
      <c r="J318" s="83"/>
      <c r="K318" s="83"/>
    </row>
    <row r="319" spans="1:11" s="65" customFormat="1" ht="15">
      <c r="A319" s="83"/>
      <c r="B319" s="83"/>
      <c r="C319" s="76">
        <v>43228</v>
      </c>
      <c r="D319" s="84" t="s">
        <v>324</v>
      </c>
      <c r="E319" s="84" t="s">
        <v>326</v>
      </c>
      <c r="F319" s="18">
        <v>1080</v>
      </c>
      <c r="G319" s="86">
        <v>6</v>
      </c>
      <c r="H319" s="20">
        <v>43406</v>
      </c>
      <c r="I319" s="87"/>
      <c r="J319" s="83"/>
      <c r="K319" s="83"/>
    </row>
    <row r="320" spans="1:11" s="65" customFormat="1" ht="15">
      <c r="A320" s="83"/>
      <c r="B320" s="83"/>
      <c r="C320" s="76">
        <v>43230</v>
      </c>
      <c r="D320" s="77" t="s">
        <v>327</v>
      </c>
      <c r="E320" s="77" t="s">
        <v>328</v>
      </c>
      <c r="F320" s="78">
        <v>3544</v>
      </c>
      <c r="G320" s="79">
        <v>7.8</v>
      </c>
      <c r="H320" s="20">
        <v>43350</v>
      </c>
      <c r="I320" s="82"/>
      <c r="J320" s="83"/>
      <c r="K320" s="83"/>
    </row>
    <row r="321" spans="1:11" s="65" customFormat="1" ht="15">
      <c r="A321" s="83"/>
      <c r="B321" s="83"/>
      <c r="C321" s="76">
        <v>43230</v>
      </c>
      <c r="D321" s="77" t="s">
        <v>327</v>
      </c>
      <c r="E321" s="77" t="s">
        <v>329</v>
      </c>
      <c r="F321" s="78">
        <v>800</v>
      </c>
      <c r="G321" s="79">
        <v>7.5</v>
      </c>
      <c r="H321" s="20">
        <v>43350</v>
      </c>
      <c r="I321" s="82"/>
      <c r="J321" s="83"/>
      <c r="K321" s="83"/>
    </row>
    <row r="322" spans="1:11" s="65" customFormat="1" ht="15">
      <c r="A322" s="83"/>
      <c r="B322" s="83"/>
      <c r="C322" s="76">
        <v>43230</v>
      </c>
      <c r="D322" s="77" t="s">
        <v>327</v>
      </c>
      <c r="E322" s="77" t="s">
        <v>330</v>
      </c>
      <c r="F322" s="78">
        <v>2088</v>
      </c>
      <c r="G322" s="79">
        <v>7.8</v>
      </c>
      <c r="H322" s="20">
        <v>43350</v>
      </c>
      <c r="I322" s="82"/>
      <c r="J322" s="83"/>
      <c r="K322" s="83"/>
    </row>
    <row r="323" spans="1:11" s="65" customFormat="1" ht="15">
      <c r="A323" s="83"/>
      <c r="B323" s="83"/>
      <c r="C323" s="76">
        <v>43230</v>
      </c>
      <c r="D323" s="77" t="s">
        <v>327</v>
      </c>
      <c r="E323" s="77" t="s">
        <v>331</v>
      </c>
      <c r="F323" s="78">
        <v>4704</v>
      </c>
      <c r="G323" s="79">
        <v>7.8</v>
      </c>
      <c r="H323" s="20">
        <v>43350</v>
      </c>
      <c r="I323" s="82"/>
      <c r="J323" s="83"/>
      <c r="K323" s="83"/>
    </row>
    <row r="324" spans="1:11" s="65" customFormat="1" ht="15">
      <c r="A324" s="83"/>
      <c r="B324" s="83"/>
      <c r="C324" s="76">
        <v>43230</v>
      </c>
      <c r="D324" s="77" t="s">
        <v>327</v>
      </c>
      <c r="E324" s="77" t="s">
        <v>332</v>
      </c>
      <c r="F324" s="78">
        <v>24</v>
      </c>
      <c r="G324" s="79">
        <v>7.8</v>
      </c>
      <c r="H324" s="20">
        <v>43350</v>
      </c>
      <c r="I324" s="82"/>
      <c r="J324" s="83"/>
      <c r="K324" s="83"/>
    </row>
    <row r="325" spans="1:11" s="65" customFormat="1" ht="15">
      <c r="A325" s="83"/>
      <c r="B325" s="83"/>
      <c r="C325" s="76">
        <v>43231</v>
      </c>
      <c r="D325" s="77" t="s">
        <v>333</v>
      </c>
      <c r="E325" s="77" t="s">
        <v>334</v>
      </c>
      <c r="F325" s="78">
        <v>3056</v>
      </c>
      <c r="G325" s="79">
        <v>6.7</v>
      </c>
      <c r="H325" s="20">
        <v>43341</v>
      </c>
      <c r="I325" s="82"/>
      <c r="J325" s="83"/>
      <c r="K325" s="83"/>
    </row>
    <row r="326" spans="1:11" s="65" customFormat="1" ht="15">
      <c r="A326" s="83"/>
      <c r="B326" s="83"/>
      <c r="C326" s="76">
        <v>43231</v>
      </c>
      <c r="D326" s="77" t="s">
        <v>333</v>
      </c>
      <c r="E326" s="77" t="s">
        <v>335</v>
      </c>
      <c r="F326" s="78">
        <v>1456</v>
      </c>
      <c r="G326" s="79">
        <v>6.7</v>
      </c>
      <c r="H326" s="20">
        <v>43341</v>
      </c>
      <c r="I326" s="82"/>
      <c r="J326" s="83"/>
      <c r="K326" s="83"/>
    </row>
    <row r="327" spans="1:11" s="65" customFormat="1" ht="15">
      <c r="A327" s="83"/>
      <c r="B327" s="83"/>
      <c r="C327" s="76">
        <v>43231</v>
      </c>
      <c r="D327" s="77" t="s">
        <v>333</v>
      </c>
      <c r="E327" s="77" t="s">
        <v>336</v>
      </c>
      <c r="F327" s="78">
        <v>368</v>
      </c>
      <c r="G327" s="79">
        <v>6.7</v>
      </c>
      <c r="H327" s="20">
        <v>43341</v>
      </c>
      <c r="I327" s="82"/>
      <c r="J327" s="83"/>
      <c r="K327" s="83"/>
    </row>
    <row r="328" spans="1:11" s="65" customFormat="1" ht="15">
      <c r="A328" s="83"/>
      <c r="B328" s="83"/>
      <c r="C328" s="76">
        <v>43231</v>
      </c>
      <c r="D328" s="77" t="s">
        <v>333</v>
      </c>
      <c r="E328" s="77" t="s">
        <v>337</v>
      </c>
      <c r="F328" s="78">
        <v>880</v>
      </c>
      <c r="G328" s="79">
        <v>6.7</v>
      </c>
      <c r="H328" s="20">
        <v>43341</v>
      </c>
      <c r="I328" s="82"/>
      <c r="J328" s="83"/>
      <c r="K328" s="83"/>
    </row>
    <row r="329" spans="1:11" s="65" customFormat="1" ht="15">
      <c r="A329" s="83"/>
      <c r="B329" s="83"/>
      <c r="C329" s="76">
        <v>43231</v>
      </c>
      <c r="D329" s="77" t="s">
        <v>333</v>
      </c>
      <c r="E329" s="77" t="s">
        <v>338</v>
      </c>
      <c r="F329" s="78">
        <v>28064</v>
      </c>
      <c r="G329" s="79">
        <v>6.7</v>
      </c>
      <c r="H329" s="20">
        <v>43374</v>
      </c>
      <c r="I329" s="82"/>
      <c r="J329" s="83"/>
      <c r="K329" s="83"/>
    </row>
    <row r="330" spans="1:11" s="65" customFormat="1" ht="15">
      <c r="A330" s="83"/>
      <c r="B330" s="83"/>
      <c r="C330" s="76">
        <v>43231</v>
      </c>
      <c r="D330" s="77" t="s">
        <v>333</v>
      </c>
      <c r="E330" s="77" t="s">
        <v>339</v>
      </c>
      <c r="F330" s="78">
        <v>13632</v>
      </c>
      <c r="G330" s="79">
        <v>6.7</v>
      </c>
      <c r="H330" s="20">
        <v>43374</v>
      </c>
      <c r="I330" s="82"/>
      <c r="J330" s="83"/>
      <c r="K330" s="83"/>
    </row>
    <row r="331" spans="1:11" ht="15">
      <c r="A331" s="83"/>
      <c r="B331" s="83"/>
      <c r="C331" s="76">
        <v>43231</v>
      </c>
      <c r="D331" s="77" t="s">
        <v>333</v>
      </c>
      <c r="E331" s="77" t="s">
        <v>340</v>
      </c>
      <c r="F331" s="78">
        <v>9168</v>
      </c>
      <c r="G331" s="79">
        <v>6.7</v>
      </c>
      <c r="H331" s="20">
        <v>43374</v>
      </c>
      <c r="I331" s="82"/>
      <c r="J331" s="83"/>
      <c r="K331" s="83"/>
    </row>
    <row r="332" spans="1:11" ht="15">
      <c r="A332" s="83"/>
      <c r="B332" s="83"/>
      <c r="C332" s="76">
        <v>43231</v>
      </c>
      <c r="D332" s="77" t="s">
        <v>333</v>
      </c>
      <c r="E332" s="77" t="s">
        <v>341</v>
      </c>
      <c r="F332" s="78">
        <v>5864</v>
      </c>
      <c r="G332" s="79">
        <v>6.7</v>
      </c>
      <c r="H332" s="20">
        <v>43374</v>
      </c>
      <c r="I332" s="82"/>
      <c r="J332" s="83"/>
      <c r="K332" s="83"/>
    </row>
    <row r="333" spans="1:11" ht="15">
      <c r="A333" s="83"/>
      <c r="B333" s="83"/>
      <c r="C333" s="76">
        <v>43231</v>
      </c>
      <c r="D333" s="77" t="s">
        <v>333</v>
      </c>
      <c r="E333" s="77" t="s">
        <v>342</v>
      </c>
      <c r="F333" s="78">
        <v>1776</v>
      </c>
      <c r="G333" s="79">
        <v>6.7</v>
      </c>
      <c r="H333" s="20">
        <v>43374</v>
      </c>
      <c r="I333" s="82"/>
      <c r="J333" s="83"/>
      <c r="K333" s="83"/>
    </row>
    <row r="334" spans="1:11" ht="15">
      <c r="A334" s="83"/>
      <c r="B334" s="83"/>
      <c r="C334" s="76">
        <v>43231</v>
      </c>
      <c r="D334" s="77" t="s">
        <v>333</v>
      </c>
      <c r="E334" s="77" t="s">
        <v>343</v>
      </c>
      <c r="F334" s="78">
        <v>328</v>
      </c>
      <c r="G334" s="79">
        <v>6.7</v>
      </c>
      <c r="H334" s="20">
        <v>43374</v>
      </c>
      <c r="I334" s="82"/>
      <c r="J334" s="83"/>
      <c r="K334" s="83"/>
    </row>
    <row r="335" spans="1:11" ht="15">
      <c r="A335" s="83"/>
      <c r="B335" s="83"/>
      <c r="C335" s="76">
        <v>43231</v>
      </c>
      <c r="D335" s="77" t="s">
        <v>333</v>
      </c>
      <c r="E335" s="77" t="s">
        <v>344</v>
      </c>
      <c r="F335" s="78">
        <v>456</v>
      </c>
      <c r="G335" s="79">
        <v>6.7</v>
      </c>
      <c r="H335" s="20">
        <v>43374</v>
      </c>
      <c r="I335" s="82"/>
      <c r="J335" s="83"/>
      <c r="K335" s="83"/>
    </row>
    <row r="336" spans="1:11" ht="15">
      <c r="A336" s="83"/>
      <c r="B336" s="83"/>
      <c r="C336" s="76">
        <v>43231</v>
      </c>
      <c r="D336" s="84" t="s">
        <v>333</v>
      </c>
      <c r="E336" s="84" t="s">
        <v>345</v>
      </c>
      <c r="F336" s="18">
        <v>2502</v>
      </c>
      <c r="G336" s="86">
        <v>6.5</v>
      </c>
      <c r="H336" s="20">
        <v>43374</v>
      </c>
      <c r="I336" s="82"/>
      <c r="J336" s="83"/>
      <c r="K336" s="83"/>
    </row>
    <row r="337" spans="1:11" ht="15">
      <c r="A337" s="83"/>
      <c r="B337" s="83"/>
      <c r="C337" s="76">
        <v>43231</v>
      </c>
      <c r="D337" s="84" t="s">
        <v>333</v>
      </c>
      <c r="E337" s="84" t="s">
        <v>346</v>
      </c>
      <c r="F337" s="18">
        <v>9200</v>
      </c>
      <c r="G337" s="86">
        <v>6.7</v>
      </c>
      <c r="H337" s="20">
        <v>43390</v>
      </c>
      <c r="I337" s="82"/>
      <c r="J337" s="83"/>
      <c r="K337" s="83"/>
    </row>
    <row r="338" spans="1:11" ht="15">
      <c r="A338" s="83"/>
      <c r="B338" s="83"/>
      <c r="C338" s="76">
        <v>43231</v>
      </c>
      <c r="D338" s="84" t="s">
        <v>333</v>
      </c>
      <c r="E338" s="84" t="s">
        <v>347</v>
      </c>
      <c r="F338" s="18">
        <v>3480</v>
      </c>
      <c r="G338" s="86">
        <v>6.7</v>
      </c>
      <c r="H338" s="20">
        <v>43390</v>
      </c>
      <c r="I338" s="82"/>
      <c r="J338" s="83"/>
      <c r="K338" s="83"/>
    </row>
    <row r="339" spans="1:11" ht="15">
      <c r="A339" s="83"/>
      <c r="B339" s="83"/>
      <c r="C339" s="76">
        <v>43231</v>
      </c>
      <c r="D339" s="84" t="s">
        <v>333</v>
      </c>
      <c r="E339" s="84" t="s">
        <v>348</v>
      </c>
      <c r="F339" s="18">
        <v>3328</v>
      </c>
      <c r="G339" s="86">
        <v>6.7</v>
      </c>
      <c r="H339" s="20">
        <v>43390</v>
      </c>
      <c r="I339" s="82"/>
      <c r="J339" s="83"/>
      <c r="K339" s="83"/>
    </row>
    <row r="340" spans="1:11" s="65" customFormat="1" ht="15">
      <c r="A340" s="83"/>
      <c r="B340" s="83"/>
      <c r="C340" s="76">
        <v>43231</v>
      </c>
      <c r="D340" s="84" t="s">
        <v>333</v>
      </c>
      <c r="E340" s="84" t="s">
        <v>349</v>
      </c>
      <c r="F340" s="18">
        <v>1568</v>
      </c>
      <c r="G340" s="86">
        <v>6.7</v>
      </c>
      <c r="H340" s="20">
        <v>43390</v>
      </c>
      <c r="I340" s="82"/>
      <c r="J340" s="83"/>
      <c r="K340" s="83"/>
    </row>
    <row r="341" spans="1:11" s="65" customFormat="1" ht="15">
      <c r="A341" s="83"/>
      <c r="B341" s="83"/>
      <c r="C341" s="76">
        <v>43231</v>
      </c>
      <c r="D341" s="84" t="s">
        <v>333</v>
      </c>
      <c r="E341" s="84" t="s">
        <v>350</v>
      </c>
      <c r="F341" s="18">
        <v>2448</v>
      </c>
      <c r="G341" s="86">
        <v>6.7</v>
      </c>
      <c r="H341" s="20">
        <v>43390</v>
      </c>
      <c r="I341" s="82"/>
      <c r="J341" s="83"/>
      <c r="K341" s="83"/>
    </row>
    <row r="342" spans="1:11" s="65" customFormat="1" ht="15">
      <c r="A342" s="83"/>
      <c r="B342" s="83"/>
      <c r="C342" s="76">
        <v>43231</v>
      </c>
      <c r="D342" s="84" t="s">
        <v>333</v>
      </c>
      <c r="E342" s="84" t="s">
        <v>351</v>
      </c>
      <c r="F342" s="18">
        <v>1328</v>
      </c>
      <c r="G342" s="86">
        <v>6.7</v>
      </c>
      <c r="H342" s="20">
        <v>43390</v>
      </c>
      <c r="I342" s="82"/>
      <c r="J342" s="83"/>
      <c r="K342" s="83"/>
    </row>
    <row r="343" spans="1:11" s="65" customFormat="1" ht="15">
      <c r="A343" s="83"/>
      <c r="B343" s="83"/>
      <c r="C343" s="76">
        <v>43231</v>
      </c>
      <c r="D343" s="84" t="s">
        <v>333</v>
      </c>
      <c r="E343" s="84" t="s">
        <v>352</v>
      </c>
      <c r="F343" s="18">
        <v>488</v>
      </c>
      <c r="G343" s="86">
        <v>6.7</v>
      </c>
      <c r="H343" s="20">
        <v>43390</v>
      </c>
      <c r="I343" s="82"/>
      <c r="J343" s="83"/>
      <c r="K343" s="83"/>
    </row>
    <row r="344" spans="1:11" s="65" customFormat="1" ht="15">
      <c r="A344" s="83"/>
      <c r="B344" s="83"/>
      <c r="C344" s="76">
        <v>43231</v>
      </c>
      <c r="D344" s="84" t="s">
        <v>333</v>
      </c>
      <c r="E344" s="84" t="s">
        <v>353</v>
      </c>
      <c r="F344" s="18">
        <v>168</v>
      </c>
      <c r="G344" s="86">
        <v>6.7</v>
      </c>
      <c r="H344" s="20">
        <v>43390</v>
      </c>
      <c r="I344" s="82"/>
      <c r="J344" s="83"/>
      <c r="K344" s="83"/>
    </row>
    <row r="345" spans="1:11" s="65" customFormat="1" ht="15">
      <c r="A345" s="12"/>
      <c r="B345" s="12"/>
      <c r="C345" s="76">
        <v>43237</v>
      </c>
      <c r="D345" s="84" t="s">
        <v>354</v>
      </c>
      <c r="E345" s="84" t="s">
        <v>355</v>
      </c>
      <c r="F345" s="18">
        <v>3928</v>
      </c>
      <c r="G345" s="86">
        <v>7.2</v>
      </c>
      <c r="H345" s="20">
        <v>43374</v>
      </c>
      <c r="I345" s="12"/>
      <c r="J345" s="12"/>
      <c r="K345" s="12"/>
    </row>
    <row r="346" spans="1:11" s="65" customFormat="1" ht="15">
      <c r="A346" s="12"/>
      <c r="B346" s="12"/>
      <c r="C346" s="76">
        <v>43237</v>
      </c>
      <c r="D346" s="77" t="s">
        <v>354</v>
      </c>
      <c r="E346" s="77" t="s">
        <v>356</v>
      </c>
      <c r="F346" s="78">
        <v>3736</v>
      </c>
      <c r="G346" s="79">
        <v>7.2</v>
      </c>
      <c r="H346" s="20">
        <v>43374</v>
      </c>
      <c r="I346" s="12"/>
      <c r="J346" s="12"/>
      <c r="K346" s="12"/>
    </row>
    <row r="347" spans="1:11" s="65" customFormat="1" ht="15">
      <c r="A347" s="12"/>
      <c r="B347" s="12"/>
      <c r="C347" s="76">
        <v>43237</v>
      </c>
      <c r="D347" s="77" t="s">
        <v>354</v>
      </c>
      <c r="E347" s="77" t="s">
        <v>357</v>
      </c>
      <c r="F347" s="78">
        <v>1360</v>
      </c>
      <c r="G347" s="79">
        <v>7.2</v>
      </c>
      <c r="H347" s="20">
        <v>43374</v>
      </c>
      <c r="I347" s="12"/>
      <c r="J347" s="12"/>
      <c r="K347" s="12"/>
    </row>
    <row r="348" spans="1:11" s="65" customFormat="1" ht="15">
      <c r="A348" s="12"/>
      <c r="B348" s="12"/>
      <c r="C348" s="76">
        <v>43237</v>
      </c>
      <c r="D348" s="77" t="s">
        <v>354</v>
      </c>
      <c r="E348" s="77" t="s">
        <v>358</v>
      </c>
      <c r="F348" s="78">
        <v>1312</v>
      </c>
      <c r="G348" s="79">
        <v>7.2</v>
      </c>
      <c r="H348" s="20">
        <v>43374</v>
      </c>
      <c r="I348" s="12"/>
      <c r="J348" s="12"/>
      <c r="K348" s="12"/>
    </row>
    <row r="349" spans="1:11" s="65" customFormat="1" ht="15">
      <c r="A349" s="12"/>
      <c r="B349" s="12"/>
      <c r="C349" s="76">
        <v>43237</v>
      </c>
      <c r="D349" s="77" t="s">
        <v>354</v>
      </c>
      <c r="E349" s="77" t="s">
        <v>359</v>
      </c>
      <c r="F349" s="78">
        <v>800</v>
      </c>
      <c r="G349" s="79">
        <v>6.9</v>
      </c>
      <c r="H349" s="20">
        <v>43374</v>
      </c>
      <c r="I349" s="12"/>
      <c r="J349" s="12"/>
      <c r="K349" s="12"/>
    </row>
    <row r="350" spans="1:11" s="65" customFormat="1" ht="15">
      <c r="A350" s="12"/>
      <c r="B350" s="12"/>
      <c r="C350" s="76">
        <v>43237</v>
      </c>
      <c r="D350" s="77" t="s">
        <v>354</v>
      </c>
      <c r="E350" s="77" t="s">
        <v>360</v>
      </c>
      <c r="F350" s="78">
        <v>6440</v>
      </c>
      <c r="G350" s="79">
        <v>7.2</v>
      </c>
      <c r="H350" s="20">
        <v>43388</v>
      </c>
      <c r="I350" s="12"/>
      <c r="J350" s="12"/>
      <c r="K350" s="12"/>
    </row>
    <row r="351" spans="1:11" s="65" customFormat="1" ht="15">
      <c r="A351" s="12"/>
      <c r="B351" s="12"/>
      <c r="C351" s="76">
        <v>43237</v>
      </c>
      <c r="D351" s="77" t="s">
        <v>354</v>
      </c>
      <c r="E351" s="77" t="s">
        <v>361</v>
      </c>
      <c r="F351" s="78">
        <v>888</v>
      </c>
      <c r="G351" s="79">
        <v>7.2</v>
      </c>
      <c r="H351" s="20">
        <v>43388</v>
      </c>
      <c r="I351" s="12"/>
      <c r="J351" s="12"/>
      <c r="K351" s="12"/>
    </row>
    <row r="352" spans="1:11" s="65" customFormat="1" ht="15">
      <c r="A352" s="12"/>
      <c r="B352" s="12"/>
      <c r="C352" s="76">
        <v>43237</v>
      </c>
      <c r="D352" s="77" t="s">
        <v>354</v>
      </c>
      <c r="E352" s="77" t="s">
        <v>362</v>
      </c>
      <c r="F352" s="78">
        <v>2304</v>
      </c>
      <c r="G352" s="79">
        <v>7.2</v>
      </c>
      <c r="H352" s="20">
        <v>43388</v>
      </c>
      <c r="I352" s="12"/>
      <c r="J352" s="12"/>
      <c r="K352" s="12"/>
    </row>
    <row r="353" spans="1:11" s="65" customFormat="1" ht="15">
      <c r="A353" s="12"/>
      <c r="B353" s="12"/>
      <c r="C353" s="76">
        <v>43237</v>
      </c>
      <c r="D353" s="77" t="s">
        <v>354</v>
      </c>
      <c r="E353" s="77" t="s">
        <v>363</v>
      </c>
      <c r="F353" s="78">
        <v>2144</v>
      </c>
      <c r="G353" s="79">
        <v>7.2</v>
      </c>
      <c r="H353" s="20">
        <v>43388</v>
      </c>
      <c r="I353" s="12"/>
      <c r="J353" s="12"/>
      <c r="K353" s="12"/>
    </row>
    <row r="354" spans="1:11" s="65" customFormat="1" ht="15">
      <c r="A354" s="12"/>
      <c r="B354" s="12"/>
      <c r="C354" s="76">
        <v>43237</v>
      </c>
      <c r="D354" s="77" t="s">
        <v>354</v>
      </c>
      <c r="E354" s="77" t="s">
        <v>364</v>
      </c>
      <c r="F354" s="78">
        <v>1000</v>
      </c>
      <c r="G354" s="79">
        <v>6.9</v>
      </c>
      <c r="H354" s="20">
        <v>43388</v>
      </c>
      <c r="I354" s="12"/>
      <c r="J354" s="12"/>
      <c r="K354" s="12"/>
    </row>
    <row r="355" spans="1:11" s="65" customFormat="1" ht="15">
      <c r="A355" s="12"/>
      <c r="B355" s="12"/>
      <c r="C355" s="76">
        <v>43237</v>
      </c>
      <c r="D355" s="77" t="s">
        <v>307</v>
      </c>
      <c r="E355" s="77" t="s">
        <v>365</v>
      </c>
      <c r="F355" s="78">
        <v>7000</v>
      </c>
      <c r="G355" s="79">
        <v>7.03</v>
      </c>
      <c r="H355" s="20">
        <v>43374</v>
      </c>
      <c r="I355" s="12"/>
      <c r="J355" s="12"/>
      <c r="K355" s="12"/>
    </row>
    <row r="356" spans="1:11" s="65" customFormat="1" ht="15">
      <c r="A356" s="12"/>
      <c r="B356" s="12"/>
      <c r="C356" s="76">
        <v>43237</v>
      </c>
      <c r="D356" s="77" t="s">
        <v>307</v>
      </c>
      <c r="E356" s="77" t="s">
        <v>366</v>
      </c>
      <c r="F356" s="78">
        <v>1000</v>
      </c>
      <c r="G356" s="79">
        <v>6.73</v>
      </c>
      <c r="H356" s="20">
        <v>43374</v>
      </c>
      <c r="I356" s="12"/>
      <c r="J356" s="12"/>
      <c r="K356" s="12"/>
    </row>
    <row r="357" spans="1:11" s="65" customFormat="1" ht="15">
      <c r="A357" s="12"/>
      <c r="B357" s="12"/>
      <c r="C357" s="76">
        <v>43237</v>
      </c>
      <c r="D357" s="84" t="s">
        <v>354</v>
      </c>
      <c r="E357" s="84" t="s">
        <v>367</v>
      </c>
      <c r="F357" s="18">
        <v>5568</v>
      </c>
      <c r="G357" s="86">
        <v>7.2</v>
      </c>
      <c r="H357" s="20">
        <v>43395</v>
      </c>
      <c r="I357" s="12"/>
      <c r="J357" s="12"/>
      <c r="K357" s="12"/>
    </row>
    <row r="358" spans="1:11" s="65" customFormat="1" ht="15">
      <c r="A358" s="12"/>
      <c r="B358" s="12"/>
      <c r="C358" s="76">
        <v>43237</v>
      </c>
      <c r="D358" s="84" t="s">
        <v>354</v>
      </c>
      <c r="E358" s="84" t="s">
        <v>368</v>
      </c>
      <c r="F358" s="18">
        <v>5360</v>
      </c>
      <c r="G358" s="86">
        <v>7.2</v>
      </c>
      <c r="H358" s="20">
        <v>43395</v>
      </c>
      <c r="I358" s="12"/>
      <c r="J358" s="12"/>
      <c r="K358" s="12"/>
    </row>
    <row r="359" spans="1:11" s="65" customFormat="1" ht="15">
      <c r="A359" s="12"/>
      <c r="B359" s="12"/>
      <c r="C359" s="76">
        <v>43237</v>
      </c>
      <c r="D359" s="84" t="s">
        <v>354</v>
      </c>
      <c r="E359" s="84" t="s">
        <v>369</v>
      </c>
      <c r="F359" s="18">
        <v>11120</v>
      </c>
      <c r="G359" s="86">
        <v>7.2</v>
      </c>
      <c r="H359" s="20">
        <v>43395</v>
      </c>
      <c r="I359" s="12"/>
      <c r="J359" s="12"/>
      <c r="K359" s="12"/>
    </row>
    <row r="360" spans="1:11" s="65" customFormat="1" ht="15">
      <c r="A360" s="12"/>
      <c r="B360" s="12"/>
      <c r="C360" s="76">
        <v>43237</v>
      </c>
      <c r="D360" s="84" t="s">
        <v>354</v>
      </c>
      <c r="E360" s="84" t="s">
        <v>370</v>
      </c>
      <c r="F360" s="18">
        <v>3040</v>
      </c>
      <c r="G360" s="86">
        <v>7.2</v>
      </c>
      <c r="H360" s="20">
        <v>43395</v>
      </c>
      <c r="I360" s="12"/>
      <c r="J360" s="12"/>
      <c r="K360" s="12"/>
    </row>
    <row r="361" spans="1:11" s="65" customFormat="1" ht="15">
      <c r="A361" s="12"/>
      <c r="B361" s="12"/>
      <c r="C361" s="76">
        <v>43237</v>
      </c>
      <c r="D361" s="84" t="s">
        <v>354</v>
      </c>
      <c r="E361" s="84" t="s">
        <v>371</v>
      </c>
      <c r="F361" s="18">
        <v>2000</v>
      </c>
      <c r="G361" s="86">
        <v>6.9</v>
      </c>
      <c r="H361" s="20">
        <v>43395</v>
      </c>
      <c r="I361" s="12"/>
      <c r="J361" s="12"/>
      <c r="K361" s="12"/>
    </row>
    <row r="362" spans="1:11" s="65" customFormat="1" ht="15">
      <c r="A362" s="12"/>
      <c r="B362" s="12"/>
      <c r="C362" s="76">
        <v>43245</v>
      </c>
      <c r="D362" s="88" t="s">
        <v>372</v>
      </c>
      <c r="E362" s="88" t="s">
        <v>373</v>
      </c>
      <c r="F362" s="78">
        <v>360</v>
      </c>
      <c r="G362" s="79">
        <v>7.15</v>
      </c>
      <c r="H362" s="20">
        <v>43346</v>
      </c>
      <c r="I362" s="12"/>
      <c r="J362" s="12"/>
      <c r="K362" s="12"/>
    </row>
    <row r="363" spans="1:11" s="65" customFormat="1" ht="15">
      <c r="A363" s="12"/>
      <c r="B363" s="12"/>
      <c r="C363" s="76">
        <v>43257</v>
      </c>
      <c r="D363" s="89" t="s">
        <v>374</v>
      </c>
      <c r="E363" s="89" t="s">
        <v>375</v>
      </c>
      <c r="F363" s="18">
        <v>12408</v>
      </c>
      <c r="G363" s="86">
        <v>6</v>
      </c>
      <c r="H363" s="20">
        <v>43395</v>
      </c>
      <c r="I363" s="12"/>
      <c r="J363" s="12"/>
      <c r="K363" s="12"/>
    </row>
    <row r="364" spans="1:11" s="65" customFormat="1" ht="15.75" customHeight="1">
      <c r="A364" s="83"/>
      <c r="B364" s="83"/>
      <c r="C364" s="76">
        <v>43257</v>
      </c>
      <c r="D364" s="89" t="s">
        <v>374</v>
      </c>
      <c r="E364" s="89" t="s">
        <v>376</v>
      </c>
      <c r="F364" s="18">
        <v>2712</v>
      </c>
      <c r="G364" s="86">
        <v>5.8</v>
      </c>
      <c r="H364" s="20">
        <v>43395</v>
      </c>
      <c r="I364" s="82"/>
      <c r="J364" s="83"/>
      <c r="K364" s="83"/>
    </row>
    <row r="365" spans="1:11" s="65" customFormat="1" ht="15">
      <c r="A365" s="12"/>
      <c r="B365" s="12"/>
      <c r="C365" s="76">
        <v>43259</v>
      </c>
      <c r="D365" s="89" t="s">
        <v>377</v>
      </c>
      <c r="E365" s="89" t="s">
        <v>378</v>
      </c>
      <c r="F365" s="18">
        <v>3000</v>
      </c>
      <c r="G365" s="86">
        <v>6.3</v>
      </c>
      <c r="H365" s="20">
        <v>43409</v>
      </c>
      <c r="I365" s="82"/>
      <c r="J365" s="82"/>
      <c r="K365" s="83"/>
    </row>
    <row r="366" spans="1:11" ht="15">
      <c r="A366" s="12"/>
      <c r="B366" s="12"/>
      <c r="C366" s="76">
        <v>43262</v>
      </c>
      <c r="D366" s="89" t="s">
        <v>379</v>
      </c>
      <c r="E366" s="89" t="s">
        <v>380</v>
      </c>
      <c r="F366" s="18">
        <v>1130</v>
      </c>
      <c r="G366" s="86">
        <v>8.75</v>
      </c>
      <c r="H366" s="20">
        <v>43388</v>
      </c>
      <c r="I366" s="70"/>
      <c r="J366" s="70"/>
      <c r="K366" s="12"/>
    </row>
    <row r="367" spans="1:11" ht="15">
      <c r="A367" s="12"/>
      <c r="B367" s="12"/>
      <c r="C367" s="76">
        <v>43262</v>
      </c>
      <c r="D367" s="89" t="s">
        <v>381</v>
      </c>
      <c r="E367" s="89" t="s">
        <v>380</v>
      </c>
      <c r="F367" s="18">
        <v>770</v>
      </c>
      <c r="G367" s="86">
        <v>10.050000000000001</v>
      </c>
      <c r="H367" s="20">
        <v>43388</v>
      </c>
      <c r="I367" s="70"/>
      <c r="J367" s="70"/>
      <c r="K367" s="12"/>
    </row>
    <row r="368" spans="1:11" ht="15">
      <c r="A368" s="12"/>
      <c r="B368" s="12"/>
      <c r="C368" s="76">
        <v>43262</v>
      </c>
      <c r="D368" s="89" t="s">
        <v>379</v>
      </c>
      <c r="E368" s="89" t="s">
        <v>382</v>
      </c>
      <c r="F368" s="18">
        <v>30</v>
      </c>
      <c r="G368" s="86">
        <v>8.75</v>
      </c>
      <c r="H368" s="20">
        <v>43361</v>
      </c>
      <c r="I368" s="70"/>
      <c r="J368" s="70"/>
      <c r="K368" s="12"/>
    </row>
    <row r="369" spans="1:11" ht="15">
      <c r="A369" s="12"/>
      <c r="B369" s="12"/>
      <c r="C369" s="76">
        <v>43262</v>
      </c>
      <c r="D369" s="88" t="s">
        <v>381</v>
      </c>
      <c r="E369" s="88" t="s">
        <v>382</v>
      </c>
      <c r="F369" s="78">
        <v>30</v>
      </c>
      <c r="G369" s="79">
        <v>10.050000000000001</v>
      </c>
      <c r="H369" s="20">
        <v>43361</v>
      </c>
      <c r="I369" s="70"/>
      <c r="J369" s="70"/>
      <c r="K369" s="12"/>
    </row>
    <row r="370" spans="1:11" ht="15">
      <c r="A370" s="12"/>
      <c r="B370" s="12"/>
      <c r="C370" s="76">
        <v>43262</v>
      </c>
      <c r="D370" s="88" t="s">
        <v>383</v>
      </c>
      <c r="E370" s="88" t="s">
        <v>384</v>
      </c>
      <c r="F370" s="78">
        <v>2400</v>
      </c>
      <c r="G370" s="79">
        <v>6.4</v>
      </c>
      <c r="H370" s="20">
        <v>43388</v>
      </c>
      <c r="I370" s="70"/>
      <c r="J370" s="70"/>
      <c r="K370" s="12"/>
    </row>
    <row r="371" spans="1:11" ht="15">
      <c r="A371" s="12"/>
      <c r="B371" s="12"/>
      <c r="C371" s="76">
        <v>43273</v>
      </c>
      <c r="D371" s="84" t="s">
        <v>385</v>
      </c>
      <c r="E371" s="84" t="s">
        <v>386</v>
      </c>
      <c r="F371" s="18">
        <v>2664</v>
      </c>
      <c r="G371" s="86">
        <v>7.5</v>
      </c>
      <c r="H371" s="20">
        <v>43402</v>
      </c>
      <c r="I371" s="70"/>
      <c r="J371" s="70"/>
      <c r="K371" s="12"/>
    </row>
    <row r="372" spans="1:11" ht="15">
      <c r="A372" s="12"/>
      <c r="B372" s="12"/>
      <c r="C372" s="76">
        <v>43273</v>
      </c>
      <c r="D372" s="84" t="s">
        <v>385</v>
      </c>
      <c r="E372" s="84" t="s">
        <v>387</v>
      </c>
      <c r="F372" s="18">
        <v>1976</v>
      </c>
      <c r="G372" s="86">
        <v>7.5</v>
      </c>
      <c r="H372" s="20">
        <v>43402</v>
      </c>
      <c r="I372" s="12"/>
      <c r="J372" s="12"/>
      <c r="K372" s="12"/>
    </row>
    <row r="373" spans="1:11" ht="15">
      <c r="A373" s="12"/>
      <c r="B373" s="12"/>
      <c r="C373" s="76">
        <v>43273</v>
      </c>
      <c r="D373" s="84" t="s">
        <v>385</v>
      </c>
      <c r="E373" s="84" t="s">
        <v>388</v>
      </c>
      <c r="F373" s="18">
        <v>5456</v>
      </c>
      <c r="G373" s="86">
        <v>7.5</v>
      </c>
      <c r="H373" s="20">
        <v>43402</v>
      </c>
      <c r="I373" s="12"/>
      <c r="J373" s="12"/>
      <c r="K373" s="12"/>
    </row>
    <row r="374" spans="1:11" ht="15">
      <c r="A374" s="12"/>
      <c r="B374" s="12"/>
      <c r="C374" s="76">
        <v>43273</v>
      </c>
      <c r="D374" s="84" t="s">
        <v>385</v>
      </c>
      <c r="E374" s="84" t="s">
        <v>389</v>
      </c>
      <c r="F374" s="18">
        <v>2448</v>
      </c>
      <c r="G374" s="86">
        <v>7.5</v>
      </c>
      <c r="H374" s="20">
        <v>43402</v>
      </c>
      <c r="I374" s="12"/>
      <c r="J374" s="12"/>
      <c r="K374" s="12"/>
    </row>
    <row r="375" spans="1:11" ht="15">
      <c r="A375" s="12"/>
      <c r="B375" s="12"/>
      <c r="C375" s="76">
        <v>43273</v>
      </c>
      <c r="D375" s="84" t="s">
        <v>385</v>
      </c>
      <c r="E375" s="84" t="s">
        <v>390</v>
      </c>
      <c r="F375" s="18">
        <v>1000</v>
      </c>
      <c r="G375" s="86">
        <v>7.2</v>
      </c>
      <c r="H375" s="20">
        <v>43402</v>
      </c>
      <c r="I375" s="12"/>
      <c r="J375" s="12"/>
      <c r="K375" s="12"/>
    </row>
    <row r="376" spans="1:11" ht="15">
      <c r="A376" s="12"/>
      <c r="B376" s="12"/>
      <c r="C376" s="76">
        <v>43273</v>
      </c>
      <c r="D376" s="84" t="s">
        <v>385</v>
      </c>
      <c r="E376" s="84" t="s">
        <v>391</v>
      </c>
      <c r="F376" s="18">
        <v>2568</v>
      </c>
      <c r="G376" s="86">
        <v>7.5</v>
      </c>
      <c r="H376" s="20">
        <v>43416</v>
      </c>
      <c r="I376" s="12"/>
      <c r="J376" s="12"/>
      <c r="K376" s="12"/>
    </row>
    <row r="377" spans="1:11" ht="15">
      <c r="A377" s="12"/>
      <c r="B377" s="12"/>
      <c r="C377" s="76">
        <v>43273</v>
      </c>
      <c r="D377" s="84" t="s">
        <v>385</v>
      </c>
      <c r="E377" s="84" t="s">
        <v>392</v>
      </c>
      <c r="F377" s="18">
        <v>576</v>
      </c>
      <c r="G377" s="86">
        <v>7.4</v>
      </c>
      <c r="H377" s="20">
        <v>43416</v>
      </c>
      <c r="I377" s="12"/>
      <c r="J377" s="12"/>
      <c r="K377" s="12"/>
    </row>
    <row r="378" spans="1:11" ht="15">
      <c r="A378" s="12"/>
      <c r="B378" s="12"/>
      <c r="C378" s="76">
        <v>43273</v>
      </c>
      <c r="D378" s="84" t="s">
        <v>385</v>
      </c>
      <c r="E378" s="84" t="s">
        <v>393</v>
      </c>
      <c r="F378" s="18">
        <v>6672</v>
      </c>
      <c r="G378" s="86">
        <v>7.5</v>
      </c>
      <c r="H378" s="20">
        <v>43416</v>
      </c>
      <c r="I378" s="12"/>
      <c r="J378" s="12"/>
      <c r="K378" s="12"/>
    </row>
    <row r="379" spans="1:11" ht="15">
      <c r="A379" s="12"/>
      <c r="B379" s="12"/>
      <c r="C379" s="76">
        <v>43273</v>
      </c>
      <c r="D379" s="84" t="s">
        <v>385</v>
      </c>
      <c r="E379" s="84" t="s">
        <v>394</v>
      </c>
      <c r="F379" s="18">
        <v>1000</v>
      </c>
      <c r="G379" s="86">
        <v>7.2</v>
      </c>
      <c r="H379" s="20">
        <v>43416</v>
      </c>
      <c r="I379" s="12"/>
      <c r="J379" s="12"/>
      <c r="K379" s="12"/>
    </row>
    <row r="380" spans="1:11" ht="15">
      <c r="A380" s="12"/>
      <c r="B380" s="12"/>
      <c r="C380" s="76">
        <v>43273</v>
      </c>
      <c r="D380" s="84" t="s">
        <v>385</v>
      </c>
      <c r="E380" s="84" t="s">
        <v>395</v>
      </c>
      <c r="F380" s="18">
        <v>1960</v>
      </c>
      <c r="G380" s="86">
        <v>7.5</v>
      </c>
      <c r="H380" s="20">
        <v>43416</v>
      </c>
      <c r="I380" s="12"/>
      <c r="J380" s="12"/>
      <c r="K380" s="12"/>
    </row>
    <row r="381" spans="1:11" ht="15">
      <c r="A381" s="12"/>
      <c r="B381" s="12"/>
      <c r="C381" s="76">
        <v>43283</v>
      </c>
      <c r="D381" s="89" t="s">
        <v>396</v>
      </c>
      <c r="E381" s="89" t="s">
        <v>397</v>
      </c>
      <c r="F381" s="18">
        <v>804</v>
      </c>
      <c r="G381" s="86">
        <v>7.2</v>
      </c>
      <c r="H381" s="20">
        <v>43409</v>
      </c>
      <c r="I381" s="70"/>
      <c r="J381" s="70"/>
      <c r="K381" s="12"/>
    </row>
    <row r="382" spans="1:11" ht="15">
      <c r="A382" s="12"/>
      <c r="B382" s="12"/>
      <c r="C382" s="76">
        <v>43322</v>
      </c>
      <c r="D382" s="89" t="s">
        <v>398</v>
      </c>
      <c r="E382" s="89" t="s">
        <v>399</v>
      </c>
      <c r="F382" s="18">
        <v>1302</v>
      </c>
      <c r="G382" s="86">
        <v>6.65</v>
      </c>
      <c r="H382" s="20">
        <v>43439</v>
      </c>
      <c r="I382" s="70"/>
      <c r="J382" s="70"/>
      <c r="K382" s="12"/>
    </row>
    <row r="383" spans="1:11" ht="15">
      <c r="A383" s="12"/>
      <c r="B383" s="12"/>
      <c r="C383" s="76">
        <v>43322</v>
      </c>
      <c r="D383" s="89" t="s">
        <v>398</v>
      </c>
      <c r="E383" s="89" t="s">
        <v>400</v>
      </c>
      <c r="F383" s="18">
        <v>72</v>
      </c>
      <c r="G383" s="86">
        <v>6.65</v>
      </c>
      <c r="H383" s="20">
        <v>43439</v>
      </c>
      <c r="I383" s="70"/>
      <c r="J383" s="70"/>
      <c r="K383" s="12"/>
    </row>
    <row r="384" spans="1:11" ht="15">
      <c r="A384" s="12"/>
      <c r="B384" s="12"/>
      <c r="C384" s="76">
        <v>43326</v>
      </c>
      <c r="D384" s="84" t="s">
        <v>401</v>
      </c>
      <c r="E384" s="18" t="s">
        <v>402</v>
      </c>
      <c r="F384" s="18">
        <v>4736</v>
      </c>
      <c r="G384" s="86">
        <v>7.2</v>
      </c>
      <c r="H384" s="20">
        <v>43465</v>
      </c>
      <c r="I384" s="70"/>
      <c r="J384" s="70"/>
      <c r="K384" s="12"/>
    </row>
    <row r="385" spans="1:11" ht="15">
      <c r="A385" s="12"/>
      <c r="B385" s="12"/>
      <c r="C385" s="76">
        <v>43326</v>
      </c>
      <c r="D385" s="84" t="s">
        <v>401</v>
      </c>
      <c r="E385" s="18" t="s">
        <v>403</v>
      </c>
      <c r="F385" s="18">
        <v>1936</v>
      </c>
      <c r="G385" s="86">
        <v>7.2</v>
      </c>
      <c r="H385" s="20">
        <v>43465</v>
      </c>
      <c r="I385" s="70"/>
      <c r="J385" s="70"/>
      <c r="K385" s="12"/>
    </row>
    <row r="386" spans="1:11" ht="15">
      <c r="A386" s="12"/>
      <c r="B386" s="12"/>
      <c r="C386" s="76">
        <v>43326</v>
      </c>
      <c r="D386" s="84" t="s">
        <v>401</v>
      </c>
      <c r="E386" s="18" t="s">
        <v>404</v>
      </c>
      <c r="F386" s="18">
        <v>4640</v>
      </c>
      <c r="G386" s="86">
        <v>7.2</v>
      </c>
      <c r="H386" s="20">
        <v>43465</v>
      </c>
      <c r="I386" s="70"/>
      <c r="J386" s="70"/>
      <c r="K386" s="12"/>
    </row>
    <row r="387" spans="1:11" ht="15">
      <c r="A387" s="12"/>
      <c r="B387" s="12"/>
      <c r="C387" s="76">
        <v>43326</v>
      </c>
      <c r="D387" s="84" t="s">
        <v>401</v>
      </c>
      <c r="E387" s="18" t="s">
        <v>405</v>
      </c>
      <c r="F387" s="18">
        <v>2136</v>
      </c>
      <c r="G387" s="86">
        <v>7.2</v>
      </c>
      <c r="H387" s="20">
        <v>43465</v>
      </c>
      <c r="I387" s="70"/>
      <c r="J387" s="70"/>
      <c r="K387" s="12"/>
    </row>
    <row r="388" spans="1:11" ht="15">
      <c r="A388" s="12"/>
      <c r="B388" s="12"/>
      <c r="C388" s="76">
        <v>43326</v>
      </c>
      <c r="D388" s="84" t="s">
        <v>401</v>
      </c>
      <c r="E388" s="18" t="s">
        <v>406</v>
      </c>
      <c r="F388" s="18">
        <v>192</v>
      </c>
      <c r="G388" s="86">
        <v>7.2</v>
      </c>
      <c r="H388" s="20">
        <v>43465</v>
      </c>
      <c r="I388" s="70"/>
      <c r="J388" s="70"/>
      <c r="K388" s="12"/>
    </row>
    <row r="389" spans="1:11" ht="15">
      <c r="A389" s="12"/>
      <c r="B389" s="12"/>
      <c r="C389" s="76">
        <v>43326</v>
      </c>
      <c r="D389" s="84" t="s">
        <v>401</v>
      </c>
      <c r="E389" s="18" t="s">
        <v>407</v>
      </c>
      <c r="F389" s="18">
        <v>664</v>
      </c>
      <c r="G389" s="86">
        <v>7.2</v>
      </c>
      <c r="H389" s="20">
        <v>43465</v>
      </c>
      <c r="I389" s="70"/>
      <c r="J389" s="70"/>
      <c r="K389" s="12"/>
    </row>
    <row r="390" spans="1:11" ht="15">
      <c r="A390" s="12"/>
      <c r="B390" s="12"/>
      <c r="C390" s="76">
        <v>43326</v>
      </c>
      <c r="D390" s="84" t="s">
        <v>401</v>
      </c>
      <c r="E390" s="18" t="s">
        <v>408</v>
      </c>
      <c r="F390" s="18">
        <v>1100</v>
      </c>
      <c r="G390" s="86">
        <v>6.9</v>
      </c>
      <c r="H390" s="20">
        <v>43465</v>
      </c>
      <c r="I390" s="70"/>
      <c r="J390" s="70"/>
      <c r="K390" s="12"/>
    </row>
    <row r="391" spans="1:11" ht="15">
      <c r="A391" s="12"/>
      <c r="B391" s="12"/>
      <c r="C391" s="76">
        <v>43326</v>
      </c>
      <c r="D391" s="84" t="s">
        <v>401</v>
      </c>
      <c r="E391" s="18" t="s">
        <v>409</v>
      </c>
      <c r="F391" s="18">
        <v>368</v>
      </c>
      <c r="G391" s="86">
        <v>9.4</v>
      </c>
      <c r="H391" s="20" t="s">
        <v>410</v>
      </c>
      <c r="I391" s="70"/>
      <c r="J391" s="70"/>
      <c r="K391" s="12"/>
    </row>
    <row r="392" spans="1:11" ht="15">
      <c r="A392" s="12"/>
      <c r="B392" s="12"/>
      <c r="C392" s="76">
        <v>43326</v>
      </c>
      <c r="D392" s="84" t="s">
        <v>401</v>
      </c>
      <c r="E392" s="18" t="s">
        <v>411</v>
      </c>
      <c r="F392" s="18">
        <v>200</v>
      </c>
      <c r="G392" s="86">
        <v>9.4</v>
      </c>
      <c r="H392" s="20" t="s">
        <v>410</v>
      </c>
      <c r="I392" s="70"/>
      <c r="J392" s="70"/>
      <c r="K392" s="12"/>
    </row>
    <row r="393" spans="1:11" ht="15">
      <c r="A393" s="12"/>
      <c r="B393" s="12"/>
      <c r="C393" s="76">
        <v>43326</v>
      </c>
      <c r="D393" s="84" t="s">
        <v>401</v>
      </c>
      <c r="E393" s="18" t="s">
        <v>412</v>
      </c>
      <c r="F393" s="18">
        <v>256</v>
      </c>
      <c r="G393" s="86">
        <v>9.4</v>
      </c>
      <c r="H393" s="20" t="s">
        <v>410</v>
      </c>
      <c r="I393" s="70"/>
      <c r="J393" s="70"/>
      <c r="K393" s="12"/>
    </row>
    <row r="394" spans="1:11" ht="15">
      <c r="A394" s="12"/>
      <c r="B394" s="12"/>
      <c r="C394" s="76">
        <v>43326</v>
      </c>
      <c r="D394" s="84" t="s">
        <v>401</v>
      </c>
      <c r="E394" s="18" t="s">
        <v>413</v>
      </c>
      <c r="F394" s="18">
        <v>304</v>
      </c>
      <c r="G394" s="86">
        <v>9.4</v>
      </c>
      <c r="H394" s="20" t="s">
        <v>410</v>
      </c>
      <c r="I394" s="70"/>
      <c r="J394" s="70"/>
      <c r="K394" s="12"/>
    </row>
    <row r="395" spans="1:11" ht="15">
      <c r="A395" s="12"/>
      <c r="B395" s="12"/>
      <c r="C395" s="76">
        <v>43326</v>
      </c>
      <c r="D395" s="84" t="s">
        <v>401</v>
      </c>
      <c r="E395" s="18" t="s">
        <v>414</v>
      </c>
      <c r="F395" s="18">
        <v>16</v>
      </c>
      <c r="G395" s="86">
        <v>9.4</v>
      </c>
      <c r="H395" s="20" t="s">
        <v>410</v>
      </c>
      <c r="I395" s="70"/>
      <c r="J395" s="70"/>
      <c r="K395" s="12"/>
    </row>
    <row r="396" spans="1:11" ht="15">
      <c r="A396" s="12"/>
      <c r="B396" s="12"/>
      <c r="C396" s="76">
        <v>43326</v>
      </c>
      <c r="D396" s="84" t="s">
        <v>401</v>
      </c>
      <c r="E396" s="18" t="s">
        <v>415</v>
      </c>
      <c r="F396" s="18">
        <v>96</v>
      </c>
      <c r="G396" s="86">
        <v>9.4</v>
      </c>
      <c r="H396" s="20" t="s">
        <v>410</v>
      </c>
      <c r="I396" s="70"/>
      <c r="J396" s="70"/>
      <c r="K396" s="12"/>
    </row>
    <row r="397" spans="1:11" ht="15">
      <c r="A397" s="92"/>
      <c r="B397" s="92"/>
      <c r="C397" s="90">
        <v>43386</v>
      </c>
      <c r="D397" s="78" t="s">
        <v>416</v>
      </c>
      <c r="E397" s="78" t="s">
        <v>417</v>
      </c>
      <c r="F397" s="78">
        <v>871</v>
      </c>
      <c r="G397" s="79">
        <v>6.4</v>
      </c>
      <c r="H397" s="91">
        <v>43489</v>
      </c>
      <c r="I397" s="93"/>
      <c r="J397" s="93"/>
      <c r="K397" s="92"/>
    </row>
    <row r="398" spans="1:11" ht="15">
      <c r="A398" s="92"/>
      <c r="B398" s="92"/>
      <c r="C398" s="90">
        <v>43386</v>
      </c>
      <c r="D398" s="78" t="s">
        <v>416</v>
      </c>
      <c r="E398" s="78" t="s">
        <v>418</v>
      </c>
      <c r="F398" s="78">
        <v>1148</v>
      </c>
      <c r="G398" s="79">
        <v>6.4</v>
      </c>
      <c r="H398" s="91">
        <v>43489</v>
      </c>
      <c r="I398" s="93"/>
      <c r="J398" s="92"/>
      <c r="K398" s="92"/>
    </row>
    <row r="399" spans="1:11">
      <c r="A399" s="92"/>
      <c r="B399" s="92"/>
      <c r="C399" s="92"/>
      <c r="D399" s="92"/>
      <c r="E399" s="92"/>
      <c r="F399" s="92"/>
      <c r="G399" s="93"/>
      <c r="H399" s="93"/>
      <c r="I399" s="92"/>
      <c r="J399" s="92"/>
      <c r="K399" s="92"/>
    </row>
    <row r="400" spans="1:11">
      <c r="A400" s="92"/>
      <c r="B400" s="92"/>
      <c r="C400" s="305"/>
      <c r="D400" s="92"/>
      <c r="E400" s="305"/>
      <c r="F400" s="305"/>
      <c r="G400" s="305"/>
      <c r="H400" s="92"/>
      <c r="I400" s="93"/>
      <c r="J400" s="93"/>
      <c r="K400" s="92"/>
    </row>
  </sheetData>
  <mergeCells count="3">
    <mergeCell ref="A1:B1"/>
    <mergeCell ref="I97:I98"/>
    <mergeCell ref="I99:I100"/>
  </mergeCells>
  <phoneticPr fontId="30" type="noConversion"/>
  <pageMargins left="0.15625" right="0.235416666666667" top="0.15625" bottom="0.15625" header="0.15625" footer="0.15625"/>
  <pageSetup scale="8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9"/>
  <sheetViews>
    <sheetView zoomScale="75" zoomScaleNormal="75" workbookViewId="0">
      <selection activeCell="G26" sqref="G26"/>
    </sheetView>
  </sheetViews>
  <sheetFormatPr defaultColWidth="9.125" defaultRowHeight="13.5"/>
  <cols>
    <col min="1" max="1" width="11.125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9" ht="25.5">
      <c r="A1" s="11" t="s">
        <v>449</v>
      </c>
      <c r="B1" s="12" t="s">
        <v>156</v>
      </c>
      <c r="C1" s="69"/>
      <c r="D1" s="69"/>
      <c r="E1" s="69"/>
      <c r="F1" s="12"/>
      <c r="G1" s="70"/>
      <c r="H1" s="70"/>
      <c r="I1" s="12"/>
    </row>
    <row r="2" spans="1:9" ht="30">
      <c r="A2" s="16" t="s">
        <v>451</v>
      </c>
      <c r="B2" s="94" t="s">
        <v>225</v>
      </c>
      <c r="C2" s="69"/>
      <c r="D2" s="69"/>
      <c r="E2" s="69"/>
      <c r="F2" s="12"/>
      <c r="G2" s="70"/>
      <c r="H2" s="70"/>
      <c r="I2" s="12"/>
    </row>
    <row r="3" spans="1:9" ht="15">
      <c r="A3" s="16" t="s">
        <v>452</v>
      </c>
      <c r="B3" s="95">
        <v>43360</v>
      </c>
      <c r="C3" s="69"/>
      <c r="D3" s="69"/>
      <c r="E3" s="69"/>
      <c r="F3" s="12"/>
      <c r="G3" s="70"/>
      <c r="H3" s="70"/>
      <c r="I3" s="12"/>
    </row>
    <row r="4" spans="1:9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119</v>
      </c>
      <c r="F4" s="73" t="s">
        <v>191</v>
      </c>
      <c r="G4" s="73"/>
      <c r="H4" s="73"/>
      <c r="I4" s="47" t="s">
        <v>10</v>
      </c>
    </row>
    <row r="5" spans="1:9" ht="15">
      <c r="A5" s="27"/>
      <c r="B5" s="96"/>
      <c r="C5" s="96"/>
      <c r="D5" s="97"/>
      <c r="E5" s="98"/>
      <c r="F5" s="99"/>
      <c r="G5" s="83"/>
      <c r="H5" s="82"/>
      <c r="I5" s="12"/>
    </row>
    <row r="6" spans="1:9" ht="15">
      <c r="A6" s="76">
        <v>43221</v>
      </c>
      <c r="B6" s="84" t="s">
        <v>226</v>
      </c>
      <c r="C6" s="306" t="s">
        <v>227</v>
      </c>
      <c r="D6" s="18" t="s">
        <v>228</v>
      </c>
      <c r="E6" s="86" t="s">
        <v>229</v>
      </c>
      <c r="F6" s="20">
        <v>43415</v>
      </c>
      <c r="G6" s="83"/>
      <c r="H6" s="82"/>
      <c r="I6" s="12"/>
    </row>
    <row r="7" spans="1:9" ht="15">
      <c r="A7" s="76"/>
      <c r="B7" s="84"/>
      <c r="C7" s="18"/>
      <c r="D7" s="18" t="s">
        <v>230</v>
      </c>
      <c r="E7" s="86" t="s">
        <v>231</v>
      </c>
      <c r="F7" s="20">
        <v>43415</v>
      </c>
      <c r="G7" s="83"/>
      <c r="H7" s="83"/>
      <c r="I7" s="12"/>
    </row>
    <row r="8" spans="1:9" ht="15">
      <c r="A8" s="100"/>
      <c r="B8" s="83"/>
      <c r="C8" s="99"/>
      <c r="D8" s="99"/>
      <c r="E8" s="99"/>
      <c r="F8" s="99"/>
      <c r="G8" s="83"/>
      <c r="H8" s="83"/>
      <c r="I8" s="12"/>
    </row>
    <row r="9" spans="1:9" ht="15">
      <c r="A9" s="69"/>
      <c r="B9" s="69"/>
      <c r="C9" s="69"/>
      <c r="D9" s="69"/>
      <c r="E9" s="101"/>
      <c r="F9" s="12"/>
      <c r="G9" s="75"/>
      <c r="H9" s="12"/>
      <c r="I9" s="12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43"/>
  <sheetViews>
    <sheetView topLeftCell="A109" zoomScale="75" zoomScaleNormal="75" workbookViewId="0">
      <selection activeCell="B4" sqref="B4"/>
    </sheetView>
  </sheetViews>
  <sheetFormatPr defaultColWidth="9.125" defaultRowHeight="13.5"/>
  <cols>
    <col min="1" max="1" width="14.25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9" ht="27" customHeight="1">
      <c r="A1" s="11" t="s">
        <v>449</v>
      </c>
      <c r="B1" s="12" t="s">
        <v>233</v>
      </c>
      <c r="C1" s="69"/>
      <c r="D1" s="69"/>
      <c r="E1" s="69"/>
      <c r="F1" s="12"/>
      <c r="G1" s="70"/>
      <c r="H1" s="70"/>
      <c r="I1" s="12"/>
    </row>
    <row r="2" spans="1:9" ht="15">
      <c r="A2" s="16" t="s">
        <v>451</v>
      </c>
      <c r="B2" s="71" t="s">
        <v>234</v>
      </c>
      <c r="C2" s="69"/>
      <c r="D2" s="69"/>
      <c r="E2" s="69"/>
      <c r="F2" s="12"/>
      <c r="G2" s="70"/>
      <c r="H2" s="70"/>
      <c r="I2" s="12"/>
    </row>
    <row r="3" spans="1:9" ht="15">
      <c r="A3" s="16" t="s">
        <v>452</v>
      </c>
      <c r="B3" s="72">
        <v>43467</v>
      </c>
      <c r="C3" s="69"/>
      <c r="D3" s="69"/>
      <c r="E3" s="69"/>
      <c r="F3" s="12"/>
      <c r="G3" s="70"/>
      <c r="H3" s="70"/>
      <c r="I3" s="12"/>
    </row>
    <row r="4" spans="1:9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232</v>
      </c>
      <c r="F4" s="47" t="s">
        <v>8</v>
      </c>
      <c r="G4" s="73" t="s">
        <v>199</v>
      </c>
      <c r="H4" s="73" t="s">
        <v>453</v>
      </c>
      <c r="I4" s="47" t="s">
        <v>10</v>
      </c>
    </row>
    <row r="5" spans="1:9" ht="15">
      <c r="A5" s="12"/>
      <c r="B5" s="12"/>
      <c r="C5" s="12"/>
      <c r="D5" s="12"/>
      <c r="E5" s="74"/>
      <c r="F5" s="12"/>
      <c r="G5" s="75"/>
      <c r="H5" s="12"/>
      <c r="I5" s="12"/>
    </row>
    <row r="6" spans="1:9" s="64" customFormat="1" ht="15">
      <c r="A6" s="76">
        <v>43090</v>
      </c>
      <c r="B6" s="77" t="s">
        <v>235</v>
      </c>
      <c r="C6" s="77" t="s">
        <v>236</v>
      </c>
      <c r="D6" s="78">
        <v>2024</v>
      </c>
      <c r="E6" s="79">
        <v>5.7</v>
      </c>
      <c r="F6" s="20" t="s">
        <v>237</v>
      </c>
      <c r="G6" s="80"/>
      <c r="H6" s="81"/>
      <c r="I6" s="81"/>
    </row>
    <row r="7" spans="1:9" s="65" customFormat="1" ht="15">
      <c r="A7" s="76">
        <v>43090</v>
      </c>
      <c r="B7" s="77" t="s">
        <v>235</v>
      </c>
      <c r="C7" s="77" t="s">
        <v>238</v>
      </c>
      <c r="D7" s="78">
        <v>616</v>
      </c>
      <c r="E7" s="79">
        <v>5.5</v>
      </c>
      <c r="F7" s="20" t="s">
        <v>237</v>
      </c>
      <c r="G7" s="82"/>
      <c r="H7" s="82"/>
      <c r="I7" s="83"/>
    </row>
    <row r="8" spans="1:9" s="65" customFormat="1" ht="15">
      <c r="A8" s="76">
        <v>43120</v>
      </c>
      <c r="B8" s="77" t="s">
        <v>239</v>
      </c>
      <c r="C8" s="77" t="s">
        <v>240</v>
      </c>
      <c r="D8" s="78">
        <v>252</v>
      </c>
      <c r="E8" s="79">
        <v>5.7</v>
      </c>
      <c r="F8" s="20" t="s">
        <v>237</v>
      </c>
      <c r="G8" s="82"/>
      <c r="H8" s="82"/>
      <c r="I8" s="83"/>
    </row>
    <row r="9" spans="1:9" s="65" customFormat="1" ht="15">
      <c r="A9" s="76">
        <v>43136</v>
      </c>
      <c r="B9" s="77" t="s">
        <v>241</v>
      </c>
      <c r="C9" s="77" t="s">
        <v>242</v>
      </c>
      <c r="D9" s="78">
        <v>7200</v>
      </c>
      <c r="E9" s="79">
        <v>4.95</v>
      </c>
      <c r="F9" s="20">
        <v>43322</v>
      </c>
      <c r="G9" s="82"/>
      <c r="H9" s="82"/>
      <c r="I9" s="83"/>
    </row>
    <row r="10" spans="1:9" s="65" customFormat="1" ht="15">
      <c r="A10" s="76">
        <v>43136</v>
      </c>
      <c r="B10" s="77" t="s">
        <v>241</v>
      </c>
      <c r="C10" s="77" t="s">
        <v>243</v>
      </c>
      <c r="D10" s="78">
        <v>7200</v>
      </c>
      <c r="E10" s="79">
        <v>4.95</v>
      </c>
      <c r="F10" s="20">
        <v>43322</v>
      </c>
      <c r="G10" s="82"/>
      <c r="H10" s="82"/>
      <c r="I10" s="83"/>
    </row>
    <row r="11" spans="1:9" s="65" customFormat="1" ht="15">
      <c r="A11" s="76">
        <v>43136</v>
      </c>
      <c r="B11" s="77" t="s">
        <v>244</v>
      </c>
      <c r="C11" s="77" t="s">
        <v>245</v>
      </c>
      <c r="D11" s="78">
        <v>4800</v>
      </c>
      <c r="E11" s="79">
        <v>4.95</v>
      </c>
      <c r="F11" s="20">
        <v>43322</v>
      </c>
      <c r="G11" s="82"/>
      <c r="H11" s="82"/>
      <c r="I11" s="83"/>
    </row>
    <row r="12" spans="1:9" s="65" customFormat="1" ht="15">
      <c r="A12" s="76">
        <v>43136</v>
      </c>
      <c r="B12" s="77" t="s">
        <v>244</v>
      </c>
      <c r="C12" s="77" t="s">
        <v>246</v>
      </c>
      <c r="D12" s="78">
        <v>4800</v>
      </c>
      <c r="E12" s="79">
        <v>4.95</v>
      </c>
      <c r="F12" s="20">
        <v>43322</v>
      </c>
      <c r="G12" s="82"/>
      <c r="H12" s="82"/>
      <c r="I12" s="83"/>
    </row>
    <row r="13" spans="1:9" s="65" customFormat="1" ht="15">
      <c r="A13" s="76">
        <v>43140</v>
      </c>
      <c r="B13" s="77" t="s">
        <v>247</v>
      </c>
      <c r="C13" s="77" t="s">
        <v>248</v>
      </c>
      <c r="D13" s="78">
        <v>354</v>
      </c>
      <c r="E13" s="79">
        <v>5.15</v>
      </c>
      <c r="F13" s="20">
        <v>43322</v>
      </c>
      <c r="G13" s="82"/>
      <c r="H13" s="82"/>
      <c r="I13" s="83"/>
    </row>
    <row r="14" spans="1:9" s="65" customFormat="1" ht="15">
      <c r="A14" s="76">
        <v>43140</v>
      </c>
      <c r="B14" s="77" t="s">
        <v>249</v>
      </c>
      <c r="C14" s="77" t="s">
        <v>250</v>
      </c>
      <c r="D14" s="78">
        <v>402</v>
      </c>
      <c r="E14" s="79">
        <v>5.15</v>
      </c>
      <c r="F14" s="20">
        <v>43322</v>
      </c>
      <c r="G14" s="82"/>
      <c r="H14" s="82"/>
      <c r="I14" s="83"/>
    </row>
    <row r="15" spans="1:9" s="65" customFormat="1" ht="15">
      <c r="A15" s="76">
        <v>43140</v>
      </c>
      <c r="B15" s="77" t="s">
        <v>251</v>
      </c>
      <c r="C15" s="77" t="s">
        <v>252</v>
      </c>
      <c r="D15" s="78">
        <v>2400</v>
      </c>
      <c r="E15" s="79">
        <v>4.8499999999999996</v>
      </c>
      <c r="F15" s="20">
        <v>43280</v>
      </c>
      <c r="G15" s="82"/>
      <c r="H15" s="82"/>
      <c r="I15" s="83"/>
    </row>
    <row r="16" spans="1:9" s="65" customFormat="1" ht="15">
      <c r="A16" s="76">
        <v>43140</v>
      </c>
      <c r="B16" s="77" t="s">
        <v>251</v>
      </c>
      <c r="C16" s="77" t="s">
        <v>253</v>
      </c>
      <c r="D16" s="78">
        <v>4200</v>
      </c>
      <c r="E16" s="79">
        <v>4.8499999999999996</v>
      </c>
      <c r="F16" s="20">
        <v>43280</v>
      </c>
      <c r="G16" s="82"/>
      <c r="H16" s="82"/>
      <c r="I16" s="83"/>
    </row>
    <row r="17" spans="1:9" s="65" customFormat="1" ht="15">
      <c r="A17" s="76">
        <v>43140</v>
      </c>
      <c r="B17" s="77" t="s">
        <v>251</v>
      </c>
      <c r="C17" s="77" t="s">
        <v>254</v>
      </c>
      <c r="D17" s="78">
        <v>2400</v>
      </c>
      <c r="E17" s="79">
        <v>4.8499999999999996</v>
      </c>
      <c r="F17" s="20">
        <v>43280</v>
      </c>
      <c r="G17" s="82"/>
      <c r="H17" s="82"/>
      <c r="I17" s="83"/>
    </row>
    <row r="18" spans="1:9" s="65" customFormat="1" ht="15">
      <c r="A18" s="76">
        <v>43140</v>
      </c>
      <c r="B18" s="77" t="s">
        <v>255</v>
      </c>
      <c r="C18" s="77" t="s">
        <v>256</v>
      </c>
      <c r="D18" s="78">
        <v>600</v>
      </c>
      <c r="E18" s="79">
        <v>4.45</v>
      </c>
      <c r="F18" s="20">
        <v>43280</v>
      </c>
      <c r="G18" s="82"/>
      <c r="H18" s="82"/>
      <c r="I18" s="83"/>
    </row>
    <row r="19" spans="1:9" s="65" customFormat="1" ht="15">
      <c r="A19" s="76">
        <v>43140</v>
      </c>
      <c r="B19" s="77" t="s">
        <v>255</v>
      </c>
      <c r="C19" s="77" t="s">
        <v>257</v>
      </c>
      <c r="D19" s="78">
        <v>1800</v>
      </c>
      <c r="E19" s="79">
        <v>4.45</v>
      </c>
      <c r="F19" s="20">
        <v>43280</v>
      </c>
      <c r="G19" s="82"/>
      <c r="H19" s="82"/>
      <c r="I19" s="83"/>
    </row>
    <row r="20" spans="1:9" s="65" customFormat="1" ht="15">
      <c r="A20" s="76">
        <v>43140</v>
      </c>
      <c r="B20" s="77" t="s">
        <v>255</v>
      </c>
      <c r="C20" s="77" t="s">
        <v>258</v>
      </c>
      <c r="D20" s="78">
        <v>1200</v>
      </c>
      <c r="E20" s="79">
        <v>4.45</v>
      </c>
      <c r="F20" s="20">
        <v>43280</v>
      </c>
      <c r="G20" s="82"/>
      <c r="H20" s="82"/>
      <c r="I20" s="83"/>
    </row>
    <row r="21" spans="1:9" s="65" customFormat="1" ht="15">
      <c r="A21" s="76">
        <v>43140</v>
      </c>
      <c r="B21" s="77" t="s">
        <v>259</v>
      </c>
      <c r="C21" s="77" t="s">
        <v>260</v>
      </c>
      <c r="D21" s="78">
        <v>900</v>
      </c>
      <c r="E21" s="79">
        <v>5.45</v>
      </c>
      <c r="F21" s="20">
        <v>43327</v>
      </c>
      <c r="G21" s="82"/>
      <c r="H21" s="82"/>
      <c r="I21" s="83"/>
    </row>
    <row r="22" spans="1:9" s="65" customFormat="1" ht="15">
      <c r="A22" s="76">
        <v>43140</v>
      </c>
      <c r="B22" s="77" t="s">
        <v>259</v>
      </c>
      <c r="C22" s="77" t="s">
        <v>261</v>
      </c>
      <c r="D22" s="78">
        <v>900</v>
      </c>
      <c r="E22" s="79">
        <v>5.45</v>
      </c>
      <c r="F22" s="20">
        <v>43327</v>
      </c>
      <c r="G22" s="82"/>
      <c r="H22" s="82"/>
      <c r="I22" s="83"/>
    </row>
    <row r="23" spans="1:9" s="65" customFormat="1" ht="15">
      <c r="A23" s="76">
        <v>43140</v>
      </c>
      <c r="B23" s="77" t="s">
        <v>262</v>
      </c>
      <c r="C23" s="77" t="s">
        <v>263</v>
      </c>
      <c r="D23" s="78">
        <v>1200</v>
      </c>
      <c r="E23" s="79">
        <v>5.5</v>
      </c>
      <c r="F23" s="20">
        <v>43327</v>
      </c>
      <c r="G23" s="82"/>
      <c r="H23" s="82"/>
      <c r="I23" s="83"/>
    </row>
    <row r="24" spans="1:9" s="65" customFormat="1" ht="15">
      <c r="A24" s="76">
        <v>43140</v>
      </c>
      <c r="B24" s="77" t="s">
        <v>264</v>
      </c>
      <c r="C24" s="77" t="s">
        <v>265</v>
      </c>
      <c r="D24" s="78">
        <v>2100</v>
      </c>
      <c r="E24" s="79">
        <v>5.2</v>
      </c>
      <c r="F24" s="20">
        <v>43327</v>
      </c>
      <c r="G24" s="82"/>
      <c r="H24" s="82"/>
      <c r="I24" s="83"/>
    </row>
    <row r="25" spans="1:9" s="65" customFormat="1" ht="15">
      <c r="A25" s="76">
        <v>43140</v>
      </c>
      <c r="B25" s="77" t="s">
        <v>264</v>
      </c>
      <c r="C25" s="77" t="s">
        <v>266</v>
      </c>
      <c r="D25" s="78">
        <v>1800</v>
      </c>
      <c r="E25" s="79">
        <v>5.2</v>
      </c>
      <c r="F25" s="20">
        <v>43327</v>
      </c>
      <c r="G25" s="82"/>
      <c r="H25" s="82"/>
      <c r="I25" s="83"/>
    </row>
    <row r="26" spans="1:9" s="65" customFormat="1" ht="15">
      <c r="A26" s="76">
        <v>43140</v>
      </c>
      <c r="B26" s="77" t="s">
        <v>264</v>
      </c>
      <c r="C26" s="77" t="s">
        <v>267</v>
      </c>
      <c r="D26" s="78">
        <v>900</v>
      </c>
      <c r="E26" s="79">
        <v>5.2</v>
      </c>
      <c r="F26" s="20">
        <v>43327</v>
      </c>
      <c r="G26" s="82"/>
      <c r="H26" s="82"/>
      <c r="I26" s="83"/>
    </row>
    <row r="27" spans="1:9" s="65" customFormat="1" ht="15">
      <c r="A27" s="76">
        <v>43140</v>
      </c>
      <c r="B27" s="77" t="s">
        <v>268</v>
      </c>
      <c r="C27" s="77" t="s">
        <v>269</v>
      </c>
      <c r="D27" s="78">
        <v>3600</v>
      </c>
      <c r="E27" s="79">
        <v>5.3</v>
      </c>
      <c r="F27" s="20">
        <v>43334</v>
      </c>
      <c r="G27" s="82"/>
      <c r="H27" s="82"/>
      <c r="I27" s="83"/>
    </row>
    <row r="28" spans="1:9" s="65" customFormat="1" ht="15">
      <c r="A28" s="76">
        <v>43159</v>
      </c>
      <c r="B28" s="77" t="s">
        <v>270</v>
      </c>
      <c r="C28" s="77" t="s">
        <v>271</v>
      </c>
      <c r="D28" s="78">
        <v>1200</v>
      </c>
      <c r="E28" s="79">
        <v>6.75</v>
      </c>
      <c r="F28" s="20">
        <v>43319</v>
      </c>
      <c r="G28" s="82"/>
      <c r="H28" s="82"/>
      <c r="I28" s="83"/>
    </row>
    <row r="29" spans="1:9" s="65" customFormat="1" ht="15">
      <c r="A29" s="76">
        <v>43159</v>
      </c>
      <c r="B29" s="77" t="s">
        <v>270</v>
      </c>
      <c r="C29" s="77" t="s">
        <v>272</v>
      </c>
      <c r="D29" s="78">
        <v>48</v>
      </c>
      <c r="E29" s="79">
        <v>6.75</v>
      </c>
      <c r="F29" s="20">
        <v>43319</v>
      </c>
      <c r="G29" s="82"/>
      <c r="H29" s="82"/>
      <c r="I29" s="83"/>
    </row>
    <row r="30" spans="1:9" s="65" customFormat="1" ht="15">
      <c r="A30" s="76">
        <v>43159</v>
      </c>
      <c r="B30" s="77" t="s">
        <v>270</v>
      </c>
      <c r="C30" s="77" t="s">
        <v>273</v>
      </c>
      <c r="D30" s="78">
        <v>120</v>
      </c>
      <c r="E30" s="79">
        <v>6.55</v>
      </c>
      <c r="F30" s="20">
        <v>43319</v>
      </c>
      <c r="G30" s="82"/>
      <c r="H30" s="82"/>
      <c r="I30" s="83"/>
    </row>
    <row r="31" spans="1:9" s="65" customFormat="1" ht="15">
      <c r="A31" s="76">
        <v>43159</v>
      </c>
      <c r="B31" s="77" t="s">
        <v>270</v>
      </c>
      <c r="C31" s="77" t="s">
        <v>274</v>
      </c>
      <c r="D31" s="78">
        <v>2796</v>
      </c>
      <c r="E31" s="79">
        <v>6.75</v>
      </c>
      <c r="F31" s="20">
        <v>43347</v>
      </c>
      <c r="G31" s="82"/>
      <c r="H31" s="82"/>
      <c r="I31" s="83"/>
    </row>
    <row r="32" spans="1:9" s="65" customFormat="1" ht="15">
      <c r="A32" s="76">
        <v>43159</v>
      </c>
      <c r="B32" s="77" t="s">
        <v>270</v>
      </c>
      <c r="C32" s="77" t="s">
        <v>275</v>
      </c>
      <c r="D32" s="78">
        <v>48</v>
      </c>
      <c r="E32" s="79">
        <v>6.75</v>
      </c>
      <c r="F32" s="20">
        <v>43347</v>
      </c>
      <c r="G32" s="82"/>
      <c r="H32" s="82"/>
      <c r="I32" s="83"/>
    </row>
    <row r="33" spans="1:9" s="65" customFormat="1" ht="15">
      <c r="A33" s="76">
        <v>43159</v>
      </c>
      <c r="B33" s="77" t="s">
        <v>270</v>
      </c>
      <c r="C33" s="77" t="s">
        <v>276</v>
      </c>
      <c r="D33" s="78">
        <v>168</v>
      </c>
      <c r="E33" s="79">
        <v>6.55</v>
      </c>
      <c r="F33" s="20">
        <v>43347</v>
      </c>
      <c r="G33" s="82"/>
      <c r="H33" s="82"/>
      <c r="I33" s="83"/>
    </row>
    <row r="34" spans="1:9" s="65" customFormat="1" ht="15">
      <c r="A34" s="76">
        <v>43160</v>
      </c>
      <c r="B34" s="77" t="s">
        <v>277</v>
      </c>
      <c r="C34" s="77" t="s">
        <v>278</v>
      </c>
      <c r="D34" s="78">
        <v>744</v>
      </c>
      <c r="E34" s="79">
        <v>5.05</v>
      </c>
      <c r="F34" s="20">
        <v>43287</v>
      </c>
      <c r="G34" s="82"/>
      <c r="H34" s="82"/>
      <c r="I34" s="83"/>
    </row>
    <row r="35" spans="1:9" s="65" customFormat="1" ht="15">
      <c r="A35" s="76">
        <v>43162</v>
      </c>
      <c r="B35" s="77" t="s">
        <v>279</v>
      </c>
      <c r="C35" s="77" t="s">
        <v>280</v>
      </c>
      <c r="D35" s="78">
        <v>5400</v>
      </c>
      <c r="E35" s="79">
        <v>5.2</v>
      </c>
      <c r="F35" s="20">
        <v>43287</v>
      </c>
      <c r="G35" s="82"/>
      <c r="H35" s="82"/>
      <c r="I35" s="83"/>
    </row>
    <row r="36" spans="1:9" s="65" customFormat="1" ht="15">
      <c r="A36" s="76">
        <v>43162</v>
      </c>
      <c r="B36" s="77" t="s">
        <v>279</v>
      </c>
      <c r="C36" s="77" t="s">
        <v>281</v>
      </c>
      <c r="D36" s="78">
        <v>3600</v>
      </c>
      <c r="E36" s="79">
        <v>5.2</v>
      </c>
      <c r="F36" s="20">
        <v>43287</v>
      </c>
      <c r="G36" s="82"/>
      <c r="H36" s="82"/>
      <c r="I36" s="83"/>
    </row>
    <row r="37" spans="1:9" s="65" customFormat="1" ht="15">
      <c r="A37" s="76">
        <v>43164</v>
      </c>
      <c r="B37" s="77" t="s">
        <v>282</v>
      </c>
      <c r="C37" s="77" t="s">
        <v>283</v>
      </c>
      <c r="D37" s="78">
        <v>600</v>
      </c>
      <c r="E37" s="79">
        <v>5.2</v>
      </c>
      <c r="F37" s="20">
        <v>43297</v>
      </c>
      <c r="G37" s="82"/>
      <c r="H37" s="82"/>
      <c r="I37" s="83"/>
    </row>
    <row r="38" spans="1:9" ht="15">
      <c r="A38" s="76">
        <v>43164</v>
      </c>
      <c r="B38" s="77" t="s">
        <v>284</v>
      </c>
      <c r="C38" s="77" t="s">
        <v>285</v>
      </c>
      <c r="D38" s="78">
        <v>1200</v>
      </c>
      <c r="E38" s="79">
        <v>6.35</v>
      </c>
      <c r="F38" s="20">
        <v>43342</v>
      </c>
      <c r="G38" s="12"/>
      <c r="H38" s="12"/>
      <c r="I38" s="12"/>
    </row>
    <row r="39" spans="1:9" s="65" customFormat="1" ht="15">
      <c r="A39" s="76">
        <v>43173</v>
      </c>
      <c r="B39" s="77" t="s">
        <v>286</v>
      </c>
      <c r="C39" s="77" t="s">
        <v>287</v>
      </c>
      <c r="D39" s="78">
        <v>8024</v>
      </c>
      <c r="E39" s="79">
        <v>6.2</v>
      </c>
      <c r="F39" s="20">
        <v>43301</v>
      </c>
      <c r="G39" s="82"/>
      <c r="H39" s="83"/>
      <c r="I39" s="83"/>
    </row>
    <row r="40" spans="1:9" s="65" customFormat="1" ht="15">
      <c r="A40" s="76">
        <v>43173</v>
      </c>
      <c r="B40" s="77" t="s">
        <v>286</v>
      </c>
      <c r="C40" s="77" t="s">
        <v>288</v>
      </c>
      <c r="D40" s="78">
        <v>698</v>
      </c>
      <c r="E40" s="79">
        <v>6</v>
      </c>
      <c r="F40" s="20">
        <v>43301</v>
      </c>
      <c r="G40" s="82"/>
      <c r="H40" s="83"/>
      <c r="I40" s="83"/>
    </row>
    <row r="41" spans="1:9" s="65" customFormat="1" ht="15">
      <c r="A41" s="76">
        <v>43173</v>
      </c>
      <c r="B41" s="77" t="s">
        <v>286</v>
      </c>
      <c r="C41" s="77" t="s">
        <v>289</v>
      </c>
      <c r="D41" s="78">
        <v>24</v>
      </c>
      <c r="E41" s="79">
        <v>6.2</v>
      </c>
      <c r="F41" s="20" t="s">
        <v>290</v>
      </c>
      <c r="G41" s="82"/>
      <c r="H41" s="83"/>
      <c r="I41" s="83"/>
    </row>
    <row r="42" spans="1:9" s="65" customFormat="1" ht="15">
      <c r="A42" s="76">
        <v>43179</v>
      </c>
      <c r="B42" s="77" t="s">
        <v>291</v>
      </c>
      <c r="C42" s="77" t="s">
        <v>292</v>
      </c>
      <c r="D42" s="78">
        <v>324</v>
      </c>
      <c r="E42" s="79">
        <v>6.55</v>
      </c>
      <c r="F42" s="20">
        <v>43342</v>
      </c>
      <c r="G42" s="82"/>
      <c r="H42" s="83"/>
      <c r="I42" s="83"/>
    </row>
    <row r="43" spans="1:9" s="65" customFormat="1" ht="15">
      <c r="A43" s="76">
        <v>43188</v>
      </c>
      <c r="B43" s="77" t="s">
        <v>293</v>
      </c>
      <c r="C43" s="77" t="s">
        <v>294</v>
      </c>
      <c r="D43" s="78">
        <v>26464</v>
      </c>
      <c r="E43" s="79">
        <v>5.15</v>
      </c>
      <c r="F43" s="20">
        <v>43362</v>
      </c>
      <c r="G43" s="82"/>
      <c r="H43" s="83"/>
      <c r="I43" s="83"/>
    </row>
    <row r="44" spans="1:9" s="65" customFormat="1" ht="15">
      <c r="A44" s="76">
        <v>43188</v>
      </c>
      <c r="B44" s="77" t="s">
        <v>293</v>
      </c>
      <c r="C44" s="77" t="s">
        <v>295</v>
      </c>
      <c r="D44" s="78">
        <v>2992</v>
      </c>
      <c r="E44" s="79">
        <v>5.15</v>
      </c>
      <c r="F44" s="20">
        <v>43362</v>
      </c>
      <c r="G44" s="82"/>
      <c r="H44" s="83"/>
      <c r="I44" s="83"/>
    </row>
    <row r="45" spans="1:9" s="65" customFormat="1" ht="15">
      <c r="A45" s="76">
        <v>43188</v>
      </c>
      <c r="B45" s="77" t="s">
        <v>293</v>
      </c>
      <c r="C45" s="77" t="s">
        <v>296</v>
      </c>
      <c r="D45" s="78">
        <v>14824</v>
      </c>
      <c r="E45" s="79">
        <v>5.15</v>
      </c>
      <c r="F45" s="20">
        <v>43362</v>
      </c>
      <c r="G45" s="82"/>
      <c r="H45" s="83"/>
      <c r="I45" s="83"/>
    </row>
    <row r="46" spans="1:9" s="65" customFormat="1" ht="15">
      <c r="A46" s="76">
        <v>43188</v>
      </c>
      <c r="B46" s="77" t="s">
        <v>293</v>
      </c>
      <c r="C46" s="77" t="s">
        <v>297</v>
      </c>
      <c r="D46" s="78">
        <v>18216</v>
      </c>
      <c r="E46" s="79">
        <v>5.15</v>
      </c>
      <c r="F46" s="20">
        <v>43362</v>
      </c>
      <c r="G46" s="82"/>
      <c r="H46" s="83"/>
      <c r="I46" s="83"/>
    </row>
    <row r="47" spans="1:9" s="65" customFormat="1" ht="15">
      <c r="A47" s="76">
        <v>43188</v>
      </c>
      <c r="B47" s="77" t="s">
        <v>298</v>
      </c>
      <c r="C47" s="77" t="s">
        <v>299</v>
      </c>
      <c r="D47" s="78">
        <v>12040</v>
      </c>
      <c r="E47" s="79">
        <v>5.15</v>
      </c>
      <c r="F47" s="20">
        <v>43362</v>
      </c>
      <c r="G47" s="82"/>
      <c r="H47" s="83"/>
      <c r="I47" s="83"/>
    </row>
    <row r="48" spans="1:9" s="65" customFormat="1" ht="15">
      <c r="A48" s="76">
        <v>43188</v>
      </c>
      <c r="B48" s="77" t="s">
        <v>298</v>
      </c>
      <c r="C48" s="77" t="s">
        <v>300</v>
      </c>
      <c r="D48" s="78">
        <v>1008</v>
      </c>
      <c r="E48" s="79">
        <v>5.15</v>
      </c>
      <c r="F48" s="20">
        <v>43362</v>
      </c>
      <c r="G48" s="82"/>
      <c r="H48" s="83"/>
      <c r="I48" s="83"/>
    </row>
    <row r="49" spans="1:9" ht="15">
      <c r="A49" s="76">
        <v>43188</v>
      </c>
      <c r="B49" s="77" t="s">
        <v>298</v>
      </c>
      <c r="C49" s="77" t="s">
        <v>301</v>
      </c>
      <c r="D49" s="78">
        <v>5856</v>
      </c>
      <c r="E49" s="79">
        <v>5.15</v>
      </c>
      <c r="F49" s="20">
        <v>43362</v>
      </c>
      <c r="G49" s="82"/>
      <c r="H49" s="83"/>
      <c r="I49" s="83"/>
    </row>
    <row r="50" spans="1:9" ht="15">
      <c r="A50" s="76">
        <v>43188</v>
      </c>
      <c r="B50" s="77" t="s">
        <v>298</v>
      </c>
      <c r="C50" s="77" t="s">
        <v>302</v>
      </c>
      <c r="D50" s="78">
        <v>7600</v>
      </c>
      <c r="E50" s="79">
        <v>5.15</v>
      </c>
      <c r="F50" s="20">
        <v>43362</v>
      </c>
      <c r="G50" s="82"/>
      <c r="H50" s="83"/>
      <c r="I50" s="83"/>
    </row>
    <row r="51" spans="1:9" ht="15">
      <c r="A51" s="76">
        <v>43193</v>
      </c>
      <c r="B51" s="77" t="s">
        <v>303</v>
      </c>
      <c r="C51" s="77" t="s">
        <v>304</v>
      </c>
      <c r="D51" s="78">
        <v>856</v>
      </c>
      <c r="E51" s="79">
        <v>5.7</v>
      </c>
      <c r="F51" s="20">
        <v>43362</v>
      </c>
      <c r="G51" s="82"/>
      <c r="H51" s="83"/>
      <c r="I51" s="83"/>
    </row>
    <row r="52" spans="1:9" ht="15">
      <c r="A52" s="76">
        <v>43193</v>
      </c>
      <c r="B52" s="77" t="s">
        <v>305</v>
      </c>
      <c r="C52" s="77" t="s">
        <v>306</v>
      </c>
      <c r="D52" s="78">
        <v>352</v>
      </c>
      <c r="E52" s="79">
        <v>5.7</v>
      </c>
      <c r="F52" s="20">
        <v>43362</v>
      </c>
      <c r="G52" s="82"/>
      <c r="H52" s="83"/>
      <c r="I52" s="83"/>
    </row>
    <row r="53" spans="1:9" ht="15">
      <c r="A53" s="76">
        <v>43210</v>
      </c>
      <c r="B53" s="77" t="s">
        <v>307</v>
      </c>
      <c r="C53" s="77" t="s">
        <v>308</v>
      </c>
      <c r="D53" s="78">
        <v>13232</v>
      </c>
      <c r="E53" s="79">
        <v>7.03</v>
      </c>
      <c r="F53" s="20">
        <v>43336</v>
      </c>
      <c r="G53" s="82"/>
      <c r="H53" s="83"/>
      <c r="I53" s="83"/>
    </row>
    <row r="54" spans="1:9" ht="15">
      <c r="A54" s="76">
        <v>43210</v>
      </c>
      <c r="B54" s="77" t="s">
        <v>307</v>
      </c>
      <c r="C54" s="77" t="s">
        <v>309</v>
      </c>
      <c r="D54" s="78">
        <v>3000</v>
      </c>
      <c r="E54" s="79">
        <v>6.73</v>
      </c>
      <c r="F54" s="20">
        <v>43336</v>
      </c>
      <c r="G54" s="82"/>
      <c r="H54" s="83"/>
      <c r="I54" s="83"/>
    </row>
    <row r="55" spans="1:9" s="65" customFormat="1" ht="15">
      <c r="A55" s="76">
        <v>43216</v>
      </c>
      <c r="B55" s="77" t="s">
        <v>307</v>
      </c>
      <c r="C55" s="77" t="s">
        <v>310</v>
      </c>
      <c r="D55" s="78">
        <v>120</v>
      </c>
      <c r="E55" s="79">
        <v>7.03</v>
      </c>
      <c r="F55" s="20" t="s">
        <v>311</v>
      </c>
      <c r="G55" s="82"/>
      <c r="H55" s="83"/>
      <c r="I55" s="83"/>
    </row>
    <row r="56" spans="1:9" ht="15">
      <c r="A56" s="76">
        <v>43216</v>
      </c>
      <c r="B56" s="77" t="s">
        <v>307</v>
      </c>
      <c r="C56" s="77" t="s">
        <v>312</v>
      </c>
      <c r="D56" s="78">
        <v>2656</v>
      </c>
      <c r="E56" s="79">
        <v>7.03</v>
      </c>
      <c r="F56" s="20">
        <v>43336</v>
      </c>
      <c r="G56" s="82"/>
      <c r="H56" s="83"/>
      <c r="I56" s="83"/>
    </row>
    <row r="57" spans="1:9" s="65" customFormat="1" ht="15">
      <c r="A57" s="76">
        <v>43216</v>
      </c>
      <c r="B57" s="77" t="s">
        <v>307</v>
      </c>
      <c r="C57" s="77" t="s">
        <v>313</v>
      </c>
      <c r="D57" s="78">
        <v>968</v>
      </c>
      <c r="E57" s="79">
        <v>7.03</v>
      </c>
      <c r="F57" s="20">
        <v>43336</v>
      </c>
      <c r="G57" s="82"/>
      <c r="H57" s="83"/>
      <c r="I57" s="83"/>
    </row>
    <row r="58" spans="1:9" s="65" customFormat="1" ht="15">
      <c r="A58" s="76">
        <v>43216</v>
      </c>
      <c r="B58" s="77" t="s">
        <v>307</v>
      </c>
      <c r="C58" s="77" t="s">
        <v>314</v>
      </c>
      <c r="D58" s="78">
        <v>13048</v>
      </c>
      <c r="E58" s="79">
        <v>7.03</v>
      </c>
      <c r="F58" s="20">
        <v>43336</v>
      </c>
      <c r="G58" s="82"/>
      <c r="H58" s="83"/>
      <c r="I58" s="83"/>
    </row>
    <row r="59" spans="1:9" s="65" customFormat="1" ht="15">
      <c r="A59" s="76">
        <v>43216</v>
      </c>
      <c r="B59" s="77" t="s">
        <v>307</v>
      </c>
      <c r="C59" s="77" t="s">
        <v>315</v>
      </c>
      <c r="D59" s="78">
        <v>8528</v>
      </c>
      <c r="E59" s="79">
        <v>7.03</v>
      </c>
      <c r="F59" s="20">
        <v>43336</v>
      </c>
      <c r="G59" s="82"/>
      <c r="H59" s="83"/>
      <c r="I59" s="83"/>
    </row>
    <row r="60" spans="1:9" s="65" customFormat="1" ht="15">
      <c r="A60" s="76">
        <v>43216</v>
      </c>
      <c r="B60" s="77" t="s">
        <v>307</v>
      </c>
      <c r="C60" s="77" t="s">
        <v>316</v>
      </c>
      <c r="D60" s="78">
        <v>744</v>
      </c>
      <c r="E60" s="79">
        <v>7.03</v>
      </c>
      <c r="F60" s="20">
        <v>43336</v>
      </c>
      <c r="G60" s="82"/>
      <c r="H60" s="83"/>
      <c r="I60" s="83"/>
    </row>
    <row r="61" spans="1:9" s="65" customFormat="1" ht="15">
      <c r="A61" s="76">
        <v>43210</v>
      </c>
      <c r="B61" s="77" t="s">
        <v>317</v>
      </c>
      <c r="C61" s="77" t="s">
        <v>318</v>
      </c>
      <c r="D61" s="78">
        <v>2700</v>
      </c>
      <c r="E61" s="79" t="s">
        <v>319</v>
      </c>
      <c r="F61" s="20" t="s">
        <v>320</v>
      </c>
      <c r="G61" s="82"/>
      <c r="H61" s="83"/>
      <c r="I61" s="83"/>
    </row>
    <row r="62" spans="1:9" s="65" customFormat="1" ht="15">
      <c r="A62" s="76">
        <v>43221</v>
      </c>
      <c r="B62" s="84" t="s">
        <v>321</v>
      </c>
      <c r="C62" s="84" t="s">
        <v>322</v>
      </c>
      <c r="D62" s="18">
        <v>1200</v>
      </c>
      <c r="E62" s="85" t="s">
        <v>323</v>
      </c>
      <c r="F62" s="20" t="s">
        <v>320</v>
      </c>
      <c r="G62" s="12"/>
      <c r="H62" s="12"/>
      <c r="I62" s="12"/>
    </row>
    <row r="63" spans="1:9" s="65" customFormat="1" ht="15">
      <c r="A63" s="76">
        <v>43228</v>
      </c>
      <c r="B63" s="84" t="s">
        <v>324</v>
      </c>
      <c r="C63" s="84" t="s">
        <v>325</v>
      </c>
      <c r="D63" s="18">
        <v>29072</v>
      </c>
      <c r="E63" s="86">
        <v>6</v>
      </c>
      <c r="F63" s="20">
        <v>43406</v>
      </c>
      <c r="G63" s="87"/>
      <c r="H63" s="83"/>
      <c r="I63" s="83"/>
    </row>
    <row r="64" spans="1:9" s="65" customFormat="1" ht="15">
      <c r="A64" s="76">
        <v>43228</v>
      </c>
      <c r="B64" s="84" t="s">
        <v>324</v>
      </c>
      <c r="C64" s="84" t="s">
        <v>326</v>
      </c>
      <c r="D64" s="18">
        <v>1080</v>
      </c>
      <c r="E64" s="86">
        <v>6</v>
      </c>
      <c r="F64" s="20">
        <v>43406</v>
      </c>
      <c r="G64" s="87"/>
      <c r="H64" s="83"/>
      <c r="I64" s="83"/>
    </row>
    <row r="65" spans="1:9" s="65" customFormat="1" ht="15">
      <c r="A65" s="76">
        <v>43230</v>
      </c>
      <c r="B65" s="77" t="s">
        <v>327</v>
      </c>
      <c r="C65" s="77" t="s">
        <v>328</v>
      </c>
      <c r="D65" s="78">
        <v>3544</v>
      </c>
      <c r="E65" s="79">
        <v>7.8</v>
      </c>
      <c r="F65" s="20">
        <v>43350</v>
      </c>
      <c r="G65" s="82"/>
      <c r="H65" s="83"/>
      <c r="I65" s="83"/>
    </row>
    <row r="66" spans="1:9" s="65" customFormat="1" ht="15">
      <c r="A66" s="76">
        <v>43230</v>
      </c>
      <c r="B66" s="77" t="s">
        <v>327</v>
      </c>
      <c r="C66" s="77" t="s">
        <v>329</v>
      </c>
      <c r="D66" s="78">
        <v>800</v>
      </c>
      <c r="E66" s="79">
        <v>7.5</v>
      </c>
      <c r="F66" s="20">
        <v>43350</v>
      </c>
      <c r="G66" s="82"/>
      <c r="H66" s="83"/>
      <c r="I66" s="83"/>
    </row>
    <row r="67" spans="1:9" s="65" customFormat="1" ht="15">
      <c r="A67" s="76">
        <v>43230</v>
      </c>
      <c r="B67" s="77" t="s">
        <v>327</v>
      </c>
      <c r="C67" s="77" t="s">
        <v>330</v>
      </c>
      <c r="D67" s="78">
        <v>2088</v>
      </c>
      <c r="E67" s="79">
        <v>7.8</v>
      </c>
      <c r="F67" s="20">
        <v>43350</v>
      </c>
      <c r="G67" s="82"/>
      <c r="H67" s="83"/>
      <c r="I67" s="83"/>
    </row>
    <row r="68" spans="1:9" s="65" customFormat="1" ht="15">
      <c r="A68" s="76">
        <v>43230</v>
      </c>
      <c r="B68" s="77" t="s">
        <v>327</v>
      </c>
      <c r="C68" s="77" t="s">
        <v>331</v>
      </c>
      <c r="D68" s="78">
        <v>4704</v>
      </c>
      <c r="E68" s="79">
        <v>7.8</v>
      </c>
      <c r="F68" s="20">
        <v>43350</v>
      </c>
      <c r="G68" s="82"/>
      <c r="H68" s="83"/>
      <c r="I68" s="83"/>
    </row>
    <row r="69" spans="1:9" s="65" customFormat="1" ht="15">
      <c r="A69" s="76">
        <v>43230</v>
      </c>
      <c r="B69" s="77" t="s">
        <v>327</v>
      </c>
      <c r="C69" s="77" t="s">
        <v>332</v>
      </c>
      <c r="D69" s="78">
        <v>24</v>
      </c>
      <c r="E69" s="79">
        <v>7.8</v>
      </c>
      <c r="F69" s="20">
        <v>43350</v>
      </c>
      <c r="G69" s="82"/>
      <c r="H69" s="83"/>
      <c r="I69" s="83"/>
    </row>
    <row r="70" spans="1:9" s="65" customFormat="1" ht="15">
      <c r="A70" s="76">
        <v>43231</v>
      </c>
      <c r="B70" s="77" t="s">
        <v>333</v>
      </c>
      <c r="C70" s="77" t="s">
        <v>334</v>
      </c>
      <c r="D70" s="78">
        <v>3056</v>
      </c>
      <c r="E70" s="79">
        <v>6.7</v>
      </c>
      <c r="F70" s="20">
        <v>43341</v>
      </c>
      <c r="G70" s="82"/>
      <c r="H70" s="83"/>
      <c r="I70" s="83"/>
    </row>
    <row r="71" spans="1:9" s="65" customFormat="1" ht="15">
      <c r="A71" s="76">
        <v>43231</v>
      </c>
      <c r="B71" s="77" t="s">
        <v>333</v>
      </c>
      <c r="C71" s="77" t="s">
        <v>335</v>
      </c>
      <c r="D71" s="78">
        <v>1456</v>
      </c>
      <c r="E71" s="79">
        <v>6.7</v>
      </c>
      <c r="F71" s="20">
        <v>43341</v>
      </c>
      <c r="G71" s="82"/>
      <c r="H71" s="83"/>
      <c r="I71" s="83"/>
    </row>
    <row r="72" spans="1:9" s="65" customFormat="1" ht="15">
      <c r="A72" s="76">
        <v>43231</v>
      </c>
      <c r="B72" s="77" t="s">
        <v>333</v>
      </c>
      <c r="C72" s="77" t="s">
        <v>336</v>
      </c>
      <c r="D72" s="78">
        <v>368</v>
      </c>
      <c r="E72" s="79">
        <v>6.7</v>
      </c>
      <c r="F72" s="20">
        <v>43341</v>
      </c>
      <c r="G72" s="82"/>
      <c r="H72" s="83"/>
      <c r="I72" s="83"/>
    </row>
    <row r="73" spans="1:9" s="65" customFormat="1" ht="15">
      <c r="A73" s="76">
        <v>43231</v>
      </c>
      <c r="B73" s="77" t="s">
        <v>333</v>
      </c>
      <c r="C73" s="77" t="s">
        <v>337</v>
      </c>
      <c r="D73" s="78">
        <v>880</v>
      </c>
      <c r="E73" s="79">
        <v>6.7</v>
      </c>
      <c r="F73" s="20">
        <v>43341</v>
      </c>
      <c r="G73" s="82"/>
      <c r="H73" s="83"/>
      <c r="I73" s="83"/>
    </row>
    <row r="74" spans="1:9" s="65" customFormat="1" ht="15">
      <c r="A74" s="76">
        <v>43231</v>
      </c>
      <c r="B74" s="77" t="s">
        <v>333</v>
      </c>
      <c r="C74" s="77" t="s">
        <v>338</v>
      </c>
      <c r="D74" s="78">
        <v>28064</v>
      </c>
      <c r="E74" s="79">
        <v>6.7</v>
      </c>
      <c r="F74" s="20">
        <v>43374</v>
      </c>
      <c r="G74" s="82"/>
      <c r="H74" s="83"/>
      <c r="I74" s="83"/>
    </row>
    <row r="75" spans="1:9" s="65" customFormat="1" ht="15">
      <c r="A75" s="76">
        <v>43231</v>
      </c>
      <c r="B75" s="77" t="s">
        <v>333</v>
      </c>
      <c r="C75" s="77" t="s">
        <v>339</v>
      </c>
      <c r="D75" s="78">
        <v>13632</v>
      </c>
      <c r="E75" s="79">
        <v>6.7</v>
      </c>
      <c r="F75" s="20">
        <v>43374</v>
      </c>
      <c r="G75" s="82"/>
      <c r="H75" s="83"/>
      <c r="I75" s="83"/>
    </row>
    <row r="76" spans="1:9" ht="15">
      <c r="A76" s="76">
        <v>43231</v>
      </c>
      <c r="B76" s="77" t="s">
        <v>333</v>
      </c>
      <c r="C76" s="77" t="s">
        <v>340</v>
      </c>
      <c r="D76" s="78">
        <v>9168</v>
      </c>
      <c r="E76" s="79">
        <v>6.7</v>
      </c>
      <c r="F76" s="20">
        <v>43374</v>
      </c>
      <c r="G76" s="82"/>
      <c r="H76" s="83"/>
      <c r="I76" s="83"/>
    </row>
    <row r="77" spans="1:9" ht="15">
      <c r="A77" s="76">
        <v>43231</v>
      </c>
      <c r="B77" s="77" t="s">
        <v>333</v>
      </c>
      <c r="C77" s="77" t="s">
        <v>341</v>
      </c>
      <c r="D77" s="78">
        <v>5864</v>
      </c>
      <c r="E77" s="79">
        <v>6.7</v>
      </c>
      <c r="F77" s="20">
        <v>43374</v>
      </c>
      <c r="G77" s="82"/>
      <c r="H77" s="83"/>
      <c r="I77" s="83"/>
    </row>
    <row r="78" spans="1:9" ht="15">
      <c r="A78" s="76">
        <v>43231</v>
      </c>
      <c r="B78" s="77" t="s">
        <v>333</v>
      </c>
      <c r="C78" s="77" t="s">
        <v>342</v>
      </c>
      <c r="D78" s="78">
        <v>1776</v>
      </c>
      <c r="E78" s="79">
        <v>6.7</v>
      </c>
      <c r="F78" s="20">
        <v>43374</v>
      </c>
      <c r="G78" s="82"/>
      <c r="H78" s="83"/>
      <c r="I78" s="83"/>
    </row>
    <row r="79" spans="1:9" ht="15">
      <c r="A79" s="76">
        <v>43231</v>
      </c>
      <c r="B79" s="77" t="s">
        <v>333</v>
      </c>
      <c r="C79" s="77" t="s">
        <v>343</v>
      </c>
      <c r="D79" s="78">
        <v>328</v>
      </c>
      <c r="E79" s="79">
        <v>6.7</v>
      </c>
      <c r="F79" s="20">
        <v>43374</v>
      </c>
      <c r="G79" s="82"/>
      <c r="H79" s="83"/>
      <c r="I79" s="83"/>
    </row>
    <row r="80" spans="1:9" ht="15">
      <c r="A80" s="76">
        <v>43231</v>
      </c>
      <c r="B80" s="77" t="s">
        <v>333</v>
      </c>
      <c r="C80" s="77" t="s">
        <v>344</v>
      </c>
      <c r="D80" s="78">
        <v>456</v>
      </c>
      <c r="E80" s="79">
        <v>6.7</v>
      </c>
      <c r="F80" s="20">
        <v>43374</v>
      </c>
      <c r="G80" s="82"/>
      <c r="H80" s="83"/>
      <c r="I80" s="83"/>
    </row>
    <row r="81" spans="1:9" ht="15">
      <c r="A81" s="76">
        <v>43231</v>
      </c>
      <c r="B81" s="84" t="s">
        <v>333</v>
      </c>
      <c r="C81" s="84" t="s">
        <v>345</v>
      </c>
      <c r="D81" s="18">
        <v>2502</v>
      </c>
      <c r="E81" s="86">
        <v>6.5</v>
      </c>
      <c r="F81" s="20">
        <v>43374</v>
      </c>
      <c r="G81" s="82"/>
      <c r="H81" s="83"/>
      <c r="I81" s="83"/>
    </row>
    <row r="82" spans="1:9" ht="15">
      <c r="A82" s="76">
        <v>43231</v>
      </c>
      <c r="B82" s="84" t="s">
        <v>333</v>
      </c>
      <c r="C82" s="84" t="s">
        <v>346</v>
      </c>
      <c r="D82" s="18">
        <v>9200</v>
      </c>
      <c r="E82" s="86">
        <v>6.7</v>
      </c>
      <c r="F82" s="20">
        <v>43390</v>
      </c>
      <c r="G82" s="82"/>
      <c r="H82" s="83"/>
      <c r="I82" s="83"/>
    </row>
    <row r="83" spans="1:9" ht="15">
      <c r="A83" s="76">
        <v>43231</v>
      </c>
      <c r="B83" s="84" t="s">
        <v>333</v>
      </c>
      <c r="C83" s="84" t="s">
        <v>347</v>
      </c>
      <c r="D83" s="18">
        <v>3480</v>
      </c>
      <c r="E83" s="86">
        <v>6.7</v>
      </c>
      <c r="F83" s="20">
        <v>43390</v>
      </c>
      <c r="G83" s="82"/>
      <c r="H83" s="83"/>
      <c r="I83" s="83"/>
    </row>
    <row r="84" spans="1:9" ht="15">
      <c r="A84" s="76">
        <v>43231</v>
      </c>
      <c r="B84" s="84" t="s">
        <v>333</v>
      </c>
      <c r="C84" s="84" t="s">
        <v>348</v>
      </c>
      <c r="D84" s="18">
        <v>3328</v>
      </c>
      <c r="E84" s="86">
        <v>6.7</v>
      </c>
      <c r="F84" s="20">
        <v>43390</v>
      </c>
      <c r="G84" s="82"/>
      <c r="H84" s="83"/>
      <c r="I84" s="83"/>
    </row>
    <row r="85" spans="1:9" s="65" customFormat="1" ht="15">
      <c r="A85" s="76">
        <v>43231</v>
      </c>
      <c r="B85" s="84" t="s">
        <v>333</v>
      </c>
      <c r="C85" s="84" t="s">
        <v>349</v>
      </c>
      <c r="D85" s="18">
        <v>1568</v>
      </c>
      <c r="E85" s="86">
        <v>6.7</v>
      </c>
      <c r="F85" s="20">
        <v>43390</v>
      </c>
      <c r="G85" s="82"/>
      <c r="H85" s="83"/>
      <c r="I85" s="83"/>
    </row>
    <row r="86" spans="1:9" s="65" customFormat="1" ht="15">
      <c r="A86" s="76">
        <v>43231</v>
      </c>
      <c r="B86" s="84" t="s">
        <v>333</v>
      </c>
      <c r="C86" s="84" t="s">
        <v>350</v>
      </c>
      <c r="D86" s="18">
        <v>2448</v>
      </c>
      <c r="E86" s="86">
        <v>6.7</v>
      </c>
      <c r="F86" s="20">
        <v>43390</v>
      </c>
      <c r="G86" s="82"/>
      <c r="H86" s="83"/>
      <c r="I86" s="83"/>
    </row>
    <row r="87" spans="1:9" s="65" customFormat="1" ht="15">
      <c r="A87" s="76">
        <v>43231</v>
      </c>
      <c r="B87" s="84" t="s">
        <v>333</v>
      </c>
      <c r="C87" s="84" t="s">
        <v>351</v>
      </c>
      <c r="D87" s="18">
        <v>1328</v>
      </c>
      <c r="E87" s="86">
        <v>6.7</v>
      </c>
      <c r="F87" s="20">
        <v>43390</v>
      </c>
      <c r="G87" s="82"/>
      <c r="H87" s="83"/>
      <c r="I87" s="83"/>
    </row>
    <row r="88" spans="1:9" s="65" customFormat="1" ht="15">
      <c r="A88" s="76">
        <v>43231</v>
      </c>
      <c r="B88" s="84" t="s">
        <v>333</v>
      </c>
      <c r="C88" s="84" t="s">
        <v>352</v>
      </c>
      <c r="D88" s="18">
        <v>488</v>
      </c>
      <c r="E88" s="86">
        <v>6.7</v>
      </c>
      <c r="F88" s="20">
        <v>43390</v>
      </c>
      <c r="G88" s="82"/>
      <c r="H88" s="83"/>
      <c r="I88" s="83"/>
    </row>
    <row r="89" spans="1:9" s="65" customFormat="1" ht="15">
      <c r="A89" s="76">
        <v>43231</v>
      </c>
      <c r="B89" s="84" t="s">
        <v>333</v>
      </c>
      <c r="C89" s="84" t="s">
        <v>353</v>
      </c>
      <c r="D89" s="18">
        <v>168</v>
      </c>
      <c r="E89" s="86">
        <v>6.7</v>
      </c>
      <c r="F89" s="20">
        <v>43390</v>
      </c>
      <c r="G89" s="82"/>
      <c r="H89" s="83"/>
      <c r="I89" s="83"/>
    </row>
    <row r="90" spans="1:9" s="65" customFormat="1" ht="15">
      <c r="A90" s="76">
        <v>43237</v>
      </c>
      <c r="B90" s="77" t="s">
        <v>354</v>
      </c>
      <c r="C90" s="77" t="s">
        <v>355</v>
      </c>
      <c r="D90" s="78">
        <v>3928</v>
      </c>
      <c r="E90" s="79">
        <v>7.2</v>
      </c>
      <c r="F90" s="20">
        <v>43374</v>
      </c>
      <c r="G90" s="12"/>
      <c r="H90" s="12"/>
      <c r="I90" s="12"/>
    </row>
    <row r="91" spans="1:9" s="65" customFormat="1" ht="15">
      <c r="A91" s="76">
        <v>43237</v>
      </c>
      <c r="B91" s="77" t="s">
        <v>354</v>
      </c>
      <c r="C91" s="77" t="s">
        <v>356</v>
      </c>
      <c r="D91" s="78">
        <v>3736</v>
      </c>
      <c r="E91" s="79">
        <v>7.2</v>
      </c>
      <c r="F91" s="20">
        <v>43374</v>
      </c>
      <c r="G91" s="12"/>
      <c r="H91" s="12"/>
      <c r="I91" s="12"/>
    </row>
    <row r="92" spans="1:9" s="65" customFormat="1" ht="15">
      <c r="A92" s="76">
        <v>43237</v>
      </c>
      <c r="B92" s="77" t="s">
        <v>354</v>
      </c>
      <c r="C92" s="77" t="s">
        <v>357</v>
      </c>
      <c r="D92" s="78">
        <v>1360</v>
      </c>
      <c r="E92" s="79">
        <v>7.2</v>
      </c>
      <c r="F92" s="20">
        <v>43374</v>
      </c>
      <c r="G92" s="12"/>
      <c r="H92" s="12"/>
      <c r="I92" s="12"/>
    </row>
    <row r="93" spans="1:9" s="65" customFormat="1" ht="15">
      <c r="A93" s="76">
        <v>43237</v>
      </c>
      <c r="B93" s="77" t="s">
        <v>354</v>
      </c>
      <c r="C93" s="77" t="s">
        <v>358</v>
      </c>
      <c r="D93" s="78">
        <v>1312</v>
      </c>
      <c r="E93" s="79">
        <v>7.2</v>
      </c>
      <c r="F93" s="20">
        <v>43374</v>
      </c>
      <c r="G93" s="12"/>
      <c r="H93" s="12"/>
      <c r="I93" s="12"/>
    </row>
    <row r="94" spans="1:9" s="65" customFormat="1" ht="15">
      <c r="A94" s="76">
        <v>43237</v>
      </c>
      <c r="B94" s="77" t="s">
        <v>354</v>
      </c>
      <c r="C94" s="77" t="s">
        <v>359</v>
      </c>
      <c r="D94" s="78">
        <v>800</v>
      </c>
      <c r="E94" s="79">
        <v>6.9</v>
      </c>
      <c r="F94" s="20">
        <v>43374</v>
      </c>
      <c r="G94" s="12"/>
      <c r="H94" s="12"/>
      <c r="I94" s="12"/>
    </row>
    <row r="95" spans="1:9" s="65" customFormat="1" ht="15">
      <c r="A95" s="76">
        <v>43237</v>
      </c>
      <c r="B95" s="77" t="s">
        <v>354</v>
      </c>
      <c r="C95" s="77" t="s">
        <v>360</v>
      </c>
      <c r="D95" s="78">
        <v>6440</v>
      </c>
      <c r="E95" s="79">
        <v>7.2</v>
      </c>
      <c r="F95" s="20">
        <v>43388</v>
      </c>
      <c r="G95" s="12"/>
      <c r="H95" s="12"/>
      <c r="I95" s="12"/>
    </row>
    <row r="96" spans="1:9" s="65" customFormat="1" ht="15">
      <c r="A96" s="76">
        <v>43237</v>
      </c>
      <c r="B96" s="77" t="s">
        <v>354</v>
      </c>
      <c r="C96" s="77" t="s">
        <v>361</v>
      </c>
      <c r="D96" s="78">
        <v>888</v>
      </c>
      <c r="E96" s="79">
        <v>7.2</v>
      </c>
      <c r="F96" s="20">
        <v>43388</v>
      </c>
      <c r="G96" s="12"/>
      <c r="H96" s="12"/>
      <c r="I96" s="12"/>
    </row>
    <row r="97" spans="1:9" s="65" customFormat="1" ht="15">
      <c r="A97" s="76">
        <v>43237</v>
      </c>
      <c r="B97" s="77" t="s">
        <v>354</v>
      </c>
      <c r="C97" s="77" t="s">
        <v>362</v>
      </c>
      <c r="D97" s="78">
        <v>2304</v>
      </c>
      <c r="E97" s="79">
        <v>7.2</v>
      </c>
      <c r="F97" s="20">
        <v>43388</v>
      </c>
      <c r="G97" s="12"/>
      <c r="H97" s="12"/>
      <c r="I97" s="12"/>
    </row>
    <row r="98" spans="1:9" s="65" customFormat="1" ht="15">
      <c r="A98" s="76">
        <v>43237</v>
      </c>
      <c r="B98" s="77" t="s">
        <v>354</v>
      </c>
      <c r="C98" s="77" t="s">
        <v>363</v>
      </c>
      <c r="D98" s="78">
        <v>2144</v>
      </c>
      <c r="E98" s="79">
        <v>7.2</v>
      </c>
      <c r="F98" s="20">
        <v>43388</v>
      </c>
      <c r="G98" s="12"/>
      <c r="H98" s="12"/>
      <c r="I98" s="12"/>
    </row>
    <row r="99" spans="1:9" s="65" customFormat="1" ht="15">
      <c r="A99" s="76">
        <v>43237</v>
      </c>
      <c r="B99" s="77" t="s">
        <v>354</v>
      </c>
      <c r="C99" s="77" t="s">
        <v>364</v>
      </c>
      <c r="D99" s="78">
        <v>1000</v>
      </c>
      <c r="E99" s="79">
        <v>6.9</v>
      </c>
      <c r="F99" s="20">
        <v>43388</v>
      </c>
      <c r="G99" s="12"/>
      <c r="H99" s="12"/>
      <c r="I99" s="12"/>
    </row>
    <row r="100" spans="1:9" s="65" customFormat="1" ht="15">
      <c r="A100" s="76">
        <v>43237</v>
      </c>
      <c r="B100" s="77" t="s">
        <v>307</v>
      </c>
      <c r="C100" s="77" t="s">
        <v>365</v>
      </c>
      <c r="D100" s="78">
        <v>7000</v>
      </c>
      <c r="E100" s="79">
        <v>7.03</v>
      </c>
      <c r="F100" s="20">
        <v>43374</v>
      </c>
      <c r="G100" s="12"/>
      <c r="H100" s="12"/>
      <c r="I100" s="12"/>
    </row>
    <row r="101" spans="1:9" s="65" customFormat="1" ht="15">
      <c r="A101" s="76">
        <v>43237</v>
      </c>
      <c r="B101" s="77" t="s">
        <v>307</v>
      </c>
      <c r="C101" s="77" t="s">
        <v>366</v>
      </c>
      <c r="D101" s="78">
        <v>1000</v>
      </c>
      <c r="E101" s="79">
        <v>6.73</v>
      </c>
      <c r="F101" s="20">
        <v>43374</v>
      </c>
      <c r="G101" s="12"/>
      <c r="H101" s="12"/>
      <c r="I101" s="12"/>
    </row>
    <row r="102" spans="1:9" s="65" customFormat="1" ht="15">
      <c r="A102" s="76">
        <v>43237</v>
      </c>
      <c r="B102" s="84" t="s">
        <v>354</v>
      </c>
      <c r="C102" s="84" t="s">
        <v>367</v>
      </c>
      <c r="D102" s="18">
        <v>5568</v>
      </c>
      <c r="E102" s="86">
        <v>7.2</v>
      </c>
      <c r="F102" s="20">
        <v>43395</v>
      </c>
      <c r="G102" s="12"/>
      <c r="H102" s="12"/>
      <c r="I102" s="12"/>
    </row>
    <row r="103" spans="1:9" s="65" customFormat="1" ht="15">
      <c r="A103" s="76">
        <v>43237</v>
      </c>
      <c r="B103" s="84" t="s">
        <v>354</v>
      </c>
      <c r="C103" s="84" t="s">
        <v>368</v>
      </c>
      <c r="D103" s="18">
        <v>5360</v>
      </c>
      <c r="E103" s="86">
        <v>7.2</v>
      </c>
      <c r="F103" s="20">
        <v>43395</v>
      </c>
      <c r="G103" s="12"/>
      <c r="H103" s="12"/>
      <c r="I103" s="12"/>
    </row>
    <row r="104" spans="1:9" s="65" customFormat="1" ht="15">
      <c r="A104" s="76">
        <v>43237</v>
      </c>
      <c r="B104" s="84" t="s">
        <v>354</v>
      </c>
      <c r="C104" s="84" t="s">
        <v>369</v>
      </c>
      <c r="D104" s="18">
        <v>11120</v>
      </c>
      <c r="E104" s="86">
        <v>7.2</v>
      </c>
      <c r="F104" s="20">
        <v>43395</v>
      </c>
      <c r="G104" s="12"/>
      <c r="H104" s="12"/>
      <c r="I104" s="12"/>
    </row>
    <row r="105" spans="1:9" s="65" customFormat="1" ht="15">
      <c r="A105" s="76">
        <v>43237</v>
      </c>
      <c r="B105" s="84" t="s">
        <v>354</v>
      </c>
      <c r="C105" s="84" t="s">
        <v>370</v>
      </c>
      <c r="D105" s="18">
        <v>3040</v>
      </c>
      <c r="E105" s="86">
        <v>7.2</v>
      </c>
      <c r="F105" s="20">
        <v>43395</v>
      </c>
      <c r="G105" s="12"/>
      <c r="H105" s="12"/>
      <c r="I105" s="12"/>
    </row>
    <row r="106" spans="1:9" s="65" customFormat="1" ht="15">
      <c r="A106" s="76">
        <v>43237</v>
      </c>
      <c r="B106" s="84" t="s">
        <v>354</v>
      </c>
      <c r="C106" s="84" t="s">
        <v>371</v>
      </c>
      <c r="D106" s="18">
        <v>2000</v>
      </c>
      <c r="E106" s="86">
        <v>6.9</v>
      </c>
      <c r="F106" s="20">
        <v>43395</v>
      </c>
      <c r="G106" s="12"/>
      <c r="H106" s="12"/>
      <c r="I106" s="12"/>
    </row>
    <row r="107" spans="1:9" s="65" customFormat="1" ht="15">
      <c r="A107" s="76">
        <v>43245</v>
      </c>
      <c r="B107" s="88" t="s">
        <v>372</v>
      </c>
      <c r="C107" s="88" t="s">
        <v>373</v>
      </c>
      <c r="D107" s="78">
        <v>360</v>
      </c>
      <c r="E107" s="79">
        <v>7.15</v>
      </c>
      <c r="F107" s="20">
        <v>43346</v>
      </c>
      <c r="G107" s="12"/>
      <c r="H107" s="12"/>
      <c r="I107" s="12"/>
    </row>
    <row r="108" spans="1:9" s="65" customFormat="1" ht="15">
      <c r="A108" s="76">
        <v>43257</v>
      </c>
      <c r="B108" s="89" t="s">
        <v>374</v>
      </c>
      <c r="C108" s="89" t="s">
        <v>375</v>
      </c>
      <c r="D108" s="18">
        <v>12408</v>
      </c>
      <c r="E108" s="86">
        <v>6</v>
      </c>
      <c r="F108" s="20">
        <v>43395</v>
      </c>
      <c r="G108" s="12"/>
      <c r="H108" s="12"/>
      <c r="I108" s="12"/>
    </row>
    <row r="109" spans="1:9" s="65" customFormat="1" ht="15.75" customHeight="1">
      <c r="A109" s="76">
        <v>43257</v>
      </c>
      <c r="B109" s="89" t="s">
        <v>374</v>
      </c>
      <c r="C109" s="89" t="s">
        <v>376</v>
      </c>
      <c r="D109" s="18">
        <v>2712</v>
      </c>
      <c r="E109" s="86">
        <v>5.8</v>
      </c>
      <c r="F109" s="20">
        <v>43395</v>
      </c>
      <c r="G109" s="82"/>
      <c r="H109" s="83"/>
      <c r="I109" s="83"/>
    </row>
    <row r="110" spans="1:9" s="65" customFormat="1" ht="15">
      <c r="A110" s="76">
        <v>43259</v>
      </c>
      <c r="B110" s="89" t="s">
        <v>377</v>
      </c>
      <c r="C110" s="89" t="s">
        <v>378</v>
      </c>
      <c r="D110" s="18">
        <v>3000</v>
      </c>
      <c r="E110" s="86">
        <v>6.3</v>
      </c>
      <c r="F110" s="20">
        <v>43409</v>
      </c>
      <c r="G110" s="82"/>
      <c r="H110" s="82"/>
      <c r="I110" s="83"/>
    </row>
    <row r="111" spans="1:9" ht="15">
      <c r="A111" s="76">
        <v>43262</v>
      </c>
      <c r="B111" s="89" t="s">
        <v>379</v>
      </c>
      <c r="C111" s="89" t="s">
        <v>380</v>
      </c>
      <c r="D111" s="18">
        <v>1130</v>
      </c>
      <c r="E111" s="86">
        <v>8.75</v>
      </c>
      <c r="F111" s="20">
        <v>43388</v>
      </c>
      <c r="G111" s="70"/>
      <c r="H111" s="70"/>
      <c r="I111" s="12"/>
    </row>
    <row r="112" spans="1:9" ht="15">
      <c r="A112" s="76">
        <v>43262</v>
      </c>
      <c r="B112" s="89" t="s">
        <v>381</v>
      </c>
      <c r="C112" s="89" t="s">
        <v>380</v>
      </c>
      <c r="D112" s="18">
        <v>770</v>
      </c>
      <c r="E112" s="86">
        <v>10.050000000000001</v>
      </c>
      <c r="F112" s="20">
        <v>43388</v>
      </c>
      <c r="G112" s="70"/>
      <c r="H112" s="70"/>
      <c r="I112" s="12"/>
    </row>
    <row r="113" spans="1:9" ht="15">
      <c r="A113" s="76">
        <v>43262</v>
      </c>
      <c r="B113" s="88" t="s">
        <v>379</v>
      </c>
      <c r="C113" s="88" t="s">
        <v>382</v>
      </c>
      <c r="D113" s="78">
        <v>30</v>
      </c>
      <c r="E113" s="79">
        <v>8.75</v>
      </c>
      <c r="F113" s="20">
        <v>43361</v>
      </c>
      <c r="G113" s="70"/>
      <c r="H113" s="70"/>
      <c r="I113" s="12"/>
    </row>
    <row r="114" spans="1:9" ht="15">
      <c r="A114" s="76">
        <v>43262</v>
      </c>
      <c r="B114" s="88" t="s">
        <v>381</v>
      </c>
      <c r="C114" s="88" t="s">
        <v>382</v>
      </c>
      <c r="D114" s="78">
        <v>30</v>
      </c>
      <c r="E114" s="79">
        <v>10.050000000000001</v>
      </c>
      <c r="F114" s="20">
        <v>43361</v>
      </c>
      <c r="G114" s="70"/>
      <c r="H114" s="70"/>
      <c r="I114" s="12"/>
    </row>
    <row r="115" spans="1:9" ht="15">
      <c r="A115" s="76">
        <v>43262</v>
      </c>
      <c r="B115" s="88" t="s">
        <v>383</v>
      </c>
      <c r="C115" s="88" t="s">
        <v>384</v>
      </c>
      <c r="D115" s="78">
        <v>2400</v>
      </c>
      <c r="E115" s="79">
        <v>6.4</v>
      </c>
      <c r="F115" s="20">
        <v>43388</v>
      </c>
      <c r="G115" s="70"/>
      <c r="H115" s="70"/>
      <c r="I115" s="12"/>
    </row>
    <row r="116" spans="1:9" ht="15">
      <c r="A116" s="76">
        <v>43273</v>
      </c>
      <c r="B116" s="84" t="s">
        <v>385</v>
      </c>
      <c r="C116" s="84" t="s">
        <v>386</v>
      </c>
      <c r="D116" s="18">
        <v>2664</v>
      </c>
      <c r="E116" s="86">
        <v>7.5</v>
      </c>
      <c r="F116" s="20">
        <v>43402</v>
      </c>
      <c r="G116" s="70"/>
      <c r="H116" s="70"/>
      <c r="I116" s="12"/>
    </row>
    <row r="117" spans="1:9" ht="15">
      <c r="A117" s="76">
        <v>43273</v>
      </c>
      <c r="B117" s="84" t="s">
        <v>385</v>
      </c>
      <c r="C117" s="84" t="s">
        <v>387</v>
      </c>
      <c r="D117" s="18">
        <v>1976</v>
      </c>
      <c r="E117" s="86">
        <v>7.5</v>
      </c>
      <c r="F117" s="20">
        <v>43402</v>
      </c>
      <c r="G117" s="12"/>
      <c r="H117" s="12"/>
      <c r="I117" s="12"/>
    </row>
    <row r="118" spans="1:9" ht="15">
      <c r="A118" s="76">
        <v>43273</v>
      </c>
      <c r="B118" s="84" t="s">
        <v>385</v>
      </c>
      <c r="C118" s="84" t="s">
        <v>388</v>
      </c>
      <c r="D118" s="18">
        <v>5456</v>
      </c>
      <c r="E118" s="86">
        <v>7.5</v>
      </c>
      <c r="F118" s="20">
        <v>43402</v>
      </c>
      <c r="G118" s="12"/>
      <c r="H118" s="12"/>
      <c r="I118" s="12"/>
    </row>
    <row r="119" spans="1:9" ht="15">
      <c r="A119" s="76">
        <v>43273</v>
      </c>
      <c r="B119" s="84" t="s">
        <v>385</v>
      </c>
      <c r="C119" s="84" t="s">
        <v>389</v>
      </c>
      <c r="D119" s="18">
        <v>2448</v>
      </c>
      <c r="E119" s="86">
        <v>7.5</v>
      </c>
      <c r="F119" s="20">
        <v>43402</v>
      </c>
      <c r="G119" s="12"/>
      <c r="H119" s="12"/>
      <c r="I119" s="12"/>
    </row>
    <row r="120" spans="1:9" ht="15">
      <c r="A120" s="76">
        <v>43273</v>
      </c>
      <c r="B120" s="84" t="s">
        <v>385</v>
      </c>
      <c r="C120" s="84" t="s">
        <v>390</v>
      </c>
      <c r="D120" s="18">
        <v>1000</v>
      </c>
      <c r="E120" s="86">
        <v>7.2</v>
      </c>
      <c r="F120" s="20">
        <v>43402</v>
      </c>
      <c r="G120" s="12"/>
      <c r="H120" s="12"/>
      <c r="I120" s="12"/>
    </row>
    <row r="121" spans="1:9" ht="15">
      <c r="A121" s="76">
        <v>43273</v>
      </c>
      <c r="B121" s="84" t="s">
        <v>385</v>
      </c>
      <c r="C121" s="84" t="s">
        <v>391</v>
      </c>
      <c r="D121" s="18">
        <v>2568</v>
      </c>
      <c r="E121" s="86">
        <v>7.5</v>
      </c>
      <c r="F121" s="20">
        <v>43416</v>
      </c>
      <c r="G121" s="12"/>
      <c r="H121" s="12"/>
      <c r="I121" s="12"/>
    </row>
    <row r="122" spans="1:9" ht="15">
      <c r="A122" s="76">
        <v>43273</v>
      </c>
      <c r="B122" s="84" t="s">
        <v>385</v>
      </c>
      <c r="C122" s="84" t="s">
        <v>392</v>
      </c>
      <c r="D122" s="18">
        <v>576</v>
      </c>
      <c r="E122" s="86">
        <v>7.4</v>
      </c>
      <c r="F122" s="20">
        <v>43416</v>
      </c>
      <c r="G122" s="12"/>
      <c r="H122" s="12"/>
      <c r="I122" s="12"/>
    </row>
    <row r="123" spans="1:9" ht="15">
      <c r="A123" s="76">
        <v>43273</v>
      </c>
      <c r="B123" s="84" t="s">
        <v>385</v>
      </c>
      <c r="C123" s="84" t="s">
        <v>393</v>
      </c>
      <c r="D123" s="18">
        <v>6672</v>
      </c>
      <c r="E123" s="86">
        <v>7.5</v>
      </c>
      <c r="F123" s="20">
        <v>43416</v>
      </c>
      <c r="G123" s="12"/>
      <c r="H123" s="12"/>
      <c r="I123" s="12"/>
    </row>
    <row r="124" spans="1:9" ht="15">
      <c r="A124" s="76">
        <v>43273</v>
      </c>
      <c r="B124" s="84" t="s">
        <v>385</v>
      </c>
      <c r="C124" s="84" t="s">
        <v>394</v>
      </c>
      <c r="D124" s="18">
        <v>1000</v>
      </c>
      <c r="E124" s="86">
        <v>7.2</v>
      </c>
      <c r="F124" s="20">
        <v>43416</v>
      </c>
      <c r="G124" s="12"/>
      <c r="H124" s="12"/>
      <c r="I124" s="12"/>
    </row>
    <row r="125" spans="1:9" ht="15">
      <c r="A125" s="76">
        <v>43273</v>
      </c>
      <c r="B125" s="84" t="s">
        <v>385</v>
      </c>
      <c r="C125" s="84" t="s">
        <v>395</v>
      </c>
      <c r="D125" s="18">
        <v>1960</v>
      </c>
      <c r="E125" s="86">
        <v>7.5</v>
      </c>
      <c r="F125" s="20">
        <v>43416</v>
      </c>
      <c r="G125" s="12"/>
      <c r="H125" s="12"/>
      <c r="I125" s="12"/>
    </row>
    <row r="126" spans="1:9" ht="15">
      <c r="A126" s="76">
        <v>43283</v>
      </c>
      <c r="B126" s="89" t="s">
        <v>396</v>
      </c>
      <c r="C126" s="89" t="s">
        <v>397</v>
      </c>
      <c r="D126" s="18">
        <v>804</v>
      </c>
      <c r="E126" s="86">
        <v>7.2</v>
      </c>
      <c r="F126" s="20">
        <v>43409</v>
      </c>
      <c r="G126" s="70"/>
      <c r="H126" s="70"/>
      <c r="I126" s="12"/>
    </row>
    <row r="127" spans="1:9" ht="15">
      <c r="A127" s="76">
        <v>43322</v>
      </c>
      <c r="B127" s="89" t="s">
        <v>398</v>
      </c>
      <c r="C127" s="89" t="s">
        <v>399</v>
      </c>
      <c r="D127" s="18">
        <v>1302</v>
      </c>
      <c r="E127" s="86">
        <v>6.65</v>
      </c>
      <c r="F127" s="20">
        <v>43439</v>
      </c>
      <c r="G127" s="70"/>
      <c r="H127" s="70"/>
      <c r="I127" s="12"/>
    </row>
    <row r="128" spans="1:9" ht="15">
      <c r="A128" s="76">
        <v>43322</v>
      </c>
      <c r="B128" s="89" t="s">
        <v>398</v>
      </c>
      <c r="C128" s="89" t="s">
        <v>400</v>
      </c>
      <c r="D128" s="18">
        <v>72</v>
      </c>
      <c r="E128" s="86">
        <v>6.65</v>
      </c>
      <c r="F128" s="20">
        <v>43439</v>
      </c>
      <c r="G128" s="70"/>
      <c r="H128" s="70"/>
      <c r="I128" s="12"/>
    </row>
    <row r="129" spans="1:9" ht="15">
      <c r="A129" s="76">
        <v>43326</v>
      </c>
      <c r="B129" s="84" t="s">
        <v>401</v>
      </c>
      <c r="C129" s="18" t="s">
        <v>402</v>
      </c>
      <c r="D129" s="18">
        <v>4736</v>
      </c>
      <c r="E129" s="86">
        <v>7.2</v>
      </c>
      <c r="F129" s="20">
        <v>43465</v>
      </c>
      <c r="G129" s="70"/>
      <c r="H129" s="70"/>
      <c r="I129" s="12"/>
    </row>
    <row r="130" spans="1:9" ht="15">
      <c r="A130" s="76">
        <v>43326</v>
      </c>
      <c r="B130" s="84" t="s">
        <v>401</v>
      </c>
      <c r="C130" s="18" t="s">
        <v>403</v>
      </c>
      <c r="D130" s="18">
        <v>1936</v>
      </c>
      <c r="E130" s="86">
        <v>7.2</v>
      </c>
      <c r="F130" s="20">
        <v>43465</v>
      </c>
      <c r="G130" s="70"/>
      <c r="H130" s="70"/>
      <c r="I130" s="12"/>
    </row>
    <row r="131" spans="1:9" ht="15">
      <c r="A131" s="76">
        <v>43326</v>
      </c>
      <c r="B131" s="84" t="s">
        <v>401</v>
      </c>
      <c r="C131" s="18" t="s">
        <v>404</v>
      </c>
      <c r="D131" s="18">
        <v>4640</v>
      </c>
      <c r="E131" s="86">
        <v>7.2</v>
      </c>
      <c r="F131" s="20">
        <v>43465</v>
      </c>
      <c r="G131" s="70"/>
      <c r="H131" s="70"/>
      <c r="I131" s="12"/>
    </row>
    <row r="132" spans="1:9" ht="15">
      <c r="A132" s="76">
        <v>43326</v>
      </c>
      <c r="B132" s="84" t="s">
        <v>401</v>
      </c>
      <c r="C132" s="18" t="s">
        <v>405</v>
      </c>
      <c r="D132" s="18">
        <v>2136</v>
      </c>
      <c r="E132" s="86">
        <v>7.2</v>
      </c>
      <c r="F132" s="20">
        <v>43465</v>
      </c>
      <c r="G132" s="70"/>
      <c r="H132" s="70"/>
      <c r="I132" s="12"/>
    </row>
    <row r="133" spans="1:9" ht="15">
      <c r="A133" s="76">
        <v>43326</v>
      </c>
      <c r="B133" s="84" t="s">
        <v>401</v>
      </c>
      <c r="C133" s="18" t="s">
        <v>406</v>
      </c>
      <c r="D133" s="18">
        <v>192</v>
      </c>
      <c r="E133" s="86">
        <v>7.2</v>
      </c>
      <c r="F133" s="20">
        <v>43465</v>
      </c>
      <c r="G133" s="70"/>
      <c r="H133" s="70"/>
      <c r="I133" s="12"/>
    </row>
    <row r="134" spans="1:9" ht="15">
      <c r="A134" s="76">
        <v>43326</v>
      </c>
      <c r="B134" s="84" t="s">
        <v>401</v>
      </c>
      <c r="C134" s="18" t="s">
        <v>407</v>
      </c>
      <c r="D134" s="18">
        <v>664</v>
      </c>
      <c r="E134" s="86">
        <v>7.2</v>
      </c>
      <c r="F134" s="20">
        <v>43465</v>
      </c>
      <c r="G134" s="70"/>
      <c r="H134" s="70"/>
      <c r="I134" s="12"/>
    </row>
    <row r="135" spans="1:9" ht="15">
      <c r="A135" s="76">
        <v>43326</v>
      </c>
      <c r="B135" s="84" t="s">
        <v>401</v>
      </c>
      <c r="C135" s="18" t="s">
        <v>408</v>
      </c>
      <c r="D135" s="18">
        <v>1100</v>
      </c>
      <c r="E135" s="86">
        <v>6.9</v>
      </c>
      <c r="F135" s="20">
        <v>43465</v>
      </c>
      <c r="G135" s="70"/>
      <c r="H135" s="70"/>
      <c r="I135" s="12"/>
    </row>
    <row r="136" spans="1:9" ht="15">
      <c r="A136" s="76">
        <v>43326</v>
      </c>
      <c r="B136" s="84" t="s">
        <v>401</v>
      </c>
      <c r="C136" s="18" t="s">
        <v>409</v>
      </c>
      <c r="D136" s="18">
        <v>368</v>
      </c>
      <c r="E136" s="86">
        <v>9.4</v>
      </c>
      <c r="F136" s="20" t="s">
        <v>410</v>
      </c>
      <c r="G136" s="70"/>
      <c r="H136" s="70"/>
      <c r="I136" s="12"/>
    </row>
    <row r="137" spans="1:9" ht="15">
      <c r="A137" s="76">
        <v>43326</v>
      </c>
      <c r="B137" s="84" t="s">
        <v>401</v>
      </c>
      <c r="C137" s="18" t="s">
        <v>411</v>
      </c>
      <c r="D137" s="18">
        <v>200</v>
      </c>
      <c r="E137" s="86">
        <v>9.4</v>
      </c>
      <c r="F137" s="20" t="s">
        <v>410</v>
      </c>
      <c r="G137" s="70"/>
      <c r="H137" s="70"/>
      <c r="I137" s="12"/>
    </row>
    <row r="138" spans="1:9" ht="15">
      <c r="A138" s="76">
        <v>43326</v>
      </c>
      <c r="B138" s="84" t="s">
        <v>401</v>
      </c>
      <c r="C138" s="18" t="s">
        <v>412</v>
      </c>
      <c r="D138" s="18">
        <v>256</v>
      </c>
      <c r="E138" s="86">
        <v>9.4</v>
      </c>
      <c r="F138" s="20" t="s">
        <v>410</v>
      </c>
      <c r="G138" s="70"/>
      <c r="H138" s="70"/>
      <c r="I138" s="12"/>
    </row>
    <row r="139" spans="1:9" ht="15">
      <c r="A139" s="76">
        <v>43326</v>
      </c>
      <c r="B139" s="84" t="s">
        <v>401</v>
      </c>
      <c r="C139" s="18" t="s">
        <v>413</v>
      </c>
      <c r="D139" s="18">
        <v>304</v>
      </c>
      <c r="E139" s="86">
        <v>9.4</v>
      </c>
      <c r="F139" s="20" t="s">
        <v>410</v>
      </c>
      <c r="G139" s="70"/>
      <c r="H139" s="70"/>
      <c r="I139" s="12"/>
    </row>
    <row r="140" spans="1:9" ht="15">
      <c r="A140" s="76">
        <v>43326</v>
      </c>
      <c r="B140" s="84" t="s">
        <v>401</v>
      </c>
      <c r="C140" s="18" t="s">
        <v>414</v>
      </c>
      <c r="D140" s="18">
        <v>16</v>
      </c>
      <c r="E140" s="86">
        <v>9.4</v>
      </c>
      <c r="F140" s="20" t="s">
        <v>410</v>
      </c>
      <c r="G140" s="70"/>
      <c r="H140" s="70"/>
      <c r="I140" s="12"/>
    </row>
    <row r="141" spans="1:9" ht="15">
      <c r="A141" s="76">
        <v>43326</v>
      </c>
      <c r="B141" s="84" t="s">
        <v>401</v>
      </c>
      <c r="C141" s="18" t="s">
        <v>415</v>
      </c>
      <c r="D141" s="18">
        <v>96</v>
      </c>
      <c r="E141" s="86">
        <v>9.4</v>
      </c>
      <c r="F141" s="20" t="s">
        <v>410</v>
      </c>
      <c r="G141" s="70"/>
      <c r="H141" s="70"/>
      <c r="I141" s="12"/>
    </row>
    <row r="142" spans="1:9" ht="15">
      <c r="A142" s="90">
        <v>43386</v>
      </c>
      <c r="B142" s="78" t="s">
        <v>416</v>
      </c>
      <c r="C142" s="78" t="s">
        <v>417</v>
      </c>
      <c r="D142" s="78">
        <v>871</v>
      </c>
      <c r="E142" s="79">
        <v>6.4</v>
      </c>
      <c r="F142" s="91">
        <v>43489</v>
      </c>
      <c r="G142" s="92"/>
      <c r="H142" s="92"/>
      <c r="I142" s="93"/>
    </row>
    <row r="143" spans="1:9" ht="15">
      <c r="A143" s="90">
        <v>43386</v>
      </c>
      <c r="B143" s="78" t="s">
        <v>416</v>
      </c>
      <c r="C143" s="78" t="s">
        <v>418</v>
      </c>
      <c r="D143" s="78">
        <v>1148</v>
      </c>
      <c r="E143" s="79">
        <v>6.4</v>
      </c>
      <c r="F143" s="91">
        <v>43489</v>
      </c>
      <c r="G143" s="93"/>
      <c r="H143" s="93"/>
      <c r="I143" s="92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5"/>
  <sheetViews>
    <sheetView zoomScale="60" zoomScaleNormal="60" workbookViewId="0">
      <pane ySplit="5" topLeftCell="A66" activePane="bottomLeft" state="frozen"/>
      <selection pane="bottomLeft" activeCell="G107" sqref="G107"/>
    </sheetView>
  </sheetViews>
  <sheetFormatPr defaultColWidth="9" defaultRowHeight="15"/>
  <cols>
    <col min="1" max="1" width="18.875" style="7" customWidth="1"/>
    <col min="2" max="2" width="32.75" style="8" customWidth="1"/>
    <col min="3" max="3" width="35.5" style="9" customWidth="1"/>
    <col min="4" max="4" width="14.625" style="8" customWidth="1"/>
    <col min="5" max="5" width="35.25" style="8" customWidth="1"/>
    <col min="6" max="6" width="22" style="10" customWidth="1"/>
    <col min="7" max="7" width="31.125" style="8" customWidth="1"/>
    <col min="8" max="8" width="33.125" style="8" customWidth="1"/>
    <col min="9" max="9" width="13.75" style="8" customWidth="1"/>
    <col min="10" max="16384" width="9" style="8"/>
  </cols>
  <sheetData>
    <row r="1" spans="1:9">
      <c r="A1" s="11" t="s">
        <v>449</v>
      </c>
      <c r="B1" s="12" t="s">
        <v>454</v>
      </c>
      <c r="C1" s="13"/>
      <c r="D1" s="14"/>
      <c r="E1" s="14"/>
      <c r="F1" s="15"/>
      <c r="G1" s="14"/>
      <c r="H1" s="14"/>
      <c r="I1" s="46"/>
    </row>
    <row r="2" spans="1:9" s="1" customFormat="1">
      <c r="A2" s="16" t="s">
        <v>451</v>
      </c>
      <c r="B2" s="17" t="s">
        <v>455</v>
      </c>
      <c r="C2" s="18"/>
      <c r="D2" s="18"/>
      <c r="E2" s="18"/>
      <c r="F2" s="19"/>
      <c r="G2" s="20"/>
      <c r="H2" s="20"/>
      <c r="I2" s="12"/>
    </row>
    <row r="3" spans="1:9" s="1" customFormat="1">
      <c r="A3" s="16" t="s">
        <v>452</v>
      </c>
      <c r="B3" s="21">
        <v>43368</v>
      </c>
      <c r="C3" s="18"/>
      <c r="D3" s="18"/>
      <c r="E3" s="18"/>
      <c r="F3" s="19"/>
      <c r="G3" s="20"/>
      <c r="H3" s="20"/>
      <c r="I3" s="12"/>
    </row>
    <row r="4" spans="1:9" s="2" customFormat="1" ht="33.75" customHeight="1">
      <c r="A4" s="22" t="s">
        <v>3</v>
      </c>
      <c r="B4" s="23" t="s">
        <v>4</v>
      </c>
      <c r="C4" s="24" t="s">
        <v>5</v>
      </c>
      <c r="D4" s="24" t="s">
        <v>6</v>
      </c>
      <c r="E4" s="24" t="s">
        <v>154</v>
      </c>
      <c r="F4" s="25" t="s">
        <v>155</v>
      </c>
      <c r="G4" s="26" t="s">
        <v>456</v>
      </c>
      <c r="H4" s="26" t="s">
        <v>457</v>
      </c>
      <c r="I4" s="47" t="s">
        <v>10</v>
      </c>
    </row>
    <row r="5" spans="1:9" s="1" customFormat="1" ht="18" customHeight="1">
      <c r="A5" s="27"/>
      <c r="B5" s="28"/>
      <c r="C5" s="28"/>
      <c r="D5" s="29"/>
      <c r="E5" s="30"/>
      <c r="F5" s="31"/>
      <c r="G5" s="32"/>
      <c r="H5" s="32"/>
      <c r="I5" s="48"/>
    </row>
    <row r="6" spans="1:9" s="3" customFormat="1" ht="18" customHeight="1">
      <c r="A6" s="33">
        <v>43028</v>
      </c>
      <c r="B6" s="34" t="s">
        <v>458</v>
      </c>
      <c r="C6" s="35" t="s">
        <v>429</v>
      </c>
      <c r="D6" s="36">
        <v>3702</v>
      </c>
      <c r="E6" s="35" t="s">
        <v>429</v>
      </c>
      <c r="F6" s="37">
        <v>43104</v>
      </c>
      <c r="G6" s="34" t="s">
        <v>459</v>
      </c>
      <c r="H6" s="38" t="s">
        <v>460</v>
      </c>
      <c r="I6" s="49"/>
    </row>
    <row r="7" spans="1:9" s="3" customFormat="1" ht="18" customHeight="1">
      <c r="A7" s="33">
        <v>43027</v>
      </c>
      <c r="B7" s="34" t="s">
        <v>437</v>
      </c>
      <c r="C7" s="35" t="s">
        <v>429</v>
      </c>
      <c r="D7" s="36">
        <v>32639</v>
      </c>
      <c r="E7" s="35" t="s">
        <v>429</v>
      </c>
      <c r="F7" s="37">
        <v>43098</v>
      </c>
      <c r="G7" s="34" t="s">
        <v>459</v>
      </c>
      <c r="H7" s="38" t="s">
        <v>460</v>
      </c>
      <c r="I7" s="49"/>
    </row>
    <row r="8" spans="1:9" s="3" customFormat="1" ht="18" customHeight="1">
      <c r="A8" s="33">
        <v>43048</v>
      </c>
      <c r="B8" s="34" t="s">
        <v>440</v>
      </c>
      <c r="C8" s="35" t="s">
        <v>429</v>
      </c>
      <c r="D8" s="36">
        <v>6842</v>
      </c>
      <c r="E8" s="35" t="s">
        <v>429</v>
      </c>
      <c r="F8" s="37">
        <v>43104</v>
      </c>
      <c r="G8" s="34" t="s">
        <v>459</v>
      </c>
      <c r="H8" s="38" t="s">
        <v>461</v>
      </c>
      <c r="I8" s="49"/>
    </row>
    <row r="9" spans="1:9" s="3" customFormat="1" ht="18" customHeight="1">
      <c r="A9" s="33">
        <v>43011</v>
      </c>
      <c r="B9" s="34" t="s">
        <v>462</v>
      </c>
      <c r="C9" s="35">
        <v>7860201</v>
      </c>
      <c r="D9" s="36">
        <v>4932</v>
      </c>
      <c r="E9" s="39" t="s">
        <v>463</v>
      </c>
      <c r="F9" s="37">
        <v>43101</v>
      </c>
      <c r="G9" s="34" t="s">
        <v>459</v>
      </c>
      <c r="H9" s="38"/>
      <c r="I9" s="49"/>
    </row>
    <row r="10" spans="1:9" s="3" customFormat="1" ht="18" customHeight="1">
      <c r="A10" s="33"/>
      <c r="B10" s="34"/>
      <c r="C10" s="35"/>
      <c r="D10" s="36"/>
      <c r="E10" s="39"/>
      <c r="F10" s="37"/>
      <c r="G10" s="34"/>
      <c r="H10" s="38"/>
      <c r="I10" s="49"/>
    </row>
    <row r="11" spans="1:9" s="3" customFormat="1" ht="18" customHeight="1">
      <c r="A11" s="33">
        <v>43027</v>
      </c>
      <c r="B11" s="34" t="s">
        <v>437</v>
      </c>
      <c r="C11" s="35" t="s">
        <v>429</v>
      </c>
      <c r="D11" s="36">
        <v>4480</v>
      </c>
      <c r="E11" s="35" t="s">
        <v>429</v>
      </c>
      <c r="F11" s="37">
        <v>43098</v>
      </c>
      <c r="G11" s="34" t="s">
        <v>464</v>
      </c>
      <c r="H11" s="38" t="s">
        <v>460</v>
      </c>
      <c r="I11" s="49"/>
    </row>
    <row r="12" spans="1:9" s="3" customFormat="1" ht="18" customHeight="1">
      <c r="A12" s="33">
        <v>43032</v>
      </c>
      <c r="B12" s="34" t="s">
        <v>438</v>
      </c>
      <c r="C12" s="35" t="s">
        <v>429</v>
      </c>
      <c r="D12" s="36">
        <v>44003</v>
      </c>
      <c r="E12" s="35" t="s">
        <v>429</v>
      </c>
      <c r="F12" s="37">
        <v>43098</v>
      </c>
      <c r="G12" s="34" t="s">
        <v>464</v>
      </c>
      <c r="H12" s="38" t="s">
        <v>461</v>
      </c>
      <c r="I12" s="49"/>
    </row>
    <row r="13" spans="1:9" s="3" customFormat="1" ht="18" customHeight="1">
      <c r="A13" s="33">
        <v>43032</v>
      </c>
      <c r="B13" s="34" t="s">
        <v>439</v>
      </c>
      <c r="C13" s="35" t="s">
        <v>429</v>
      </c>
      <c r="D13" s="36">
        <v>9742</v>
      </c>
      <c r="E13" s="35" t="s">
        <v>429</v>
      </c>
      <c r="F13" s="37">
        <v>43098</v>
      </c>
      <c r="G13" s="34" t="s">
        <v>464</v>
      </c>
      <c r="H13" s="38" t="s">
        <v>461</v>
      </c>
      <c r="I13" s="49"/>
    </row>
    <row r="14" spans="1:9" s="3" customFormat="1" ht="18" customHeight="1">
      <c r="A14" s="33">
        <v>43021</v>
      </c>
      <c r="B14" s="34" t="s">
        <v>465</v>
      </c>
      <c r="C14" s="35" t="s">
        <v>429</v>
      </c>
      <c r="D14" s="36">
        <v>26128</v>
      </c>
      <c r="E14" s="35" t="s">
        <v>429</v>
      </c>
      <c r="F14" s="37">
        <v>43112</v>
      </c>
      <c r="G14" s="34" t="s">
        <v>464</v>
      </c>
      <c r="H14" s="38" t="s">
        <v>466</v>
      </c>
      <c r="I14" s="49"/>
    </row>
    <row r="15" spans="1:9" s="3" customFormat="1" ht="18" customHeight="1">
      <c r="A15" s="33"/>
      <c r="B15" s="34"/>
      <c r="C15" s="35"/>
      <c r="D15" s="36"/>
      <c r="E15" s="39"/>
      <c r="F15" s="37"/>
      <c r="G15" s="34"/>
      <c r="H15" s="38"/>
      <c r="I15" s="49"/>
    </row>
    <row r="16" spans="1:9" s="3" customFormat="1" ht="18" customHeight="1">
      <c r="A16" s="33">
        <v>43028</v>
      </c>
      <c r="B16" s="34" t="s">
        <v>458</v>
      </c>
      <c r="C16" s="35" t="s">
        <v>429</v>
      </c>
      <c r="D16" s="36">
        <v>2106</v>
      </c>
      <c r="E16" s="35" t="s">
        <v>429</v>
      </c>
      <c r="F16" s="37">
        <v>43125</v>
      </c>
      <c r="G16" s="34" t="s">
        <v>467</v>
      </c>
      <c r="H16" s="38" t="s">
        <v>468</v>
      </c>
      <c r="I16" s="49"/>
    </row>
    <row r="17" spans="1:9" s="3" customFormat="1" ht="18" customHeight="1">
      <c r="A17" s="33">
        <v>43035</v>
      </c>
      <c r="B17" s="34" t="s">
        <v>437</v>
      </c>
      <c r="C17" s="35" t="s">
        <v>429</v>
      </c>
      <c r="D17" s="36">
        <v>36539</v>
      </c>
      <c r="E17" s="35" t="s">
        <v>429</v>
      </c>
      <c r="F17" s="37">
        <v>43125</v>
      </c>
      <c r="G17" s="34" t="s">
        <v>467</v>
      </c>
      <c r="H17" s="38" t="s">
        <v>468</v>
      </c>
      <c r="I17" s="49"/>
    </row>
    <row r="18" spans="1:9" s="3" customFormat="1" ht="18" customHeight="1">
      <c r="A18" s="33">
        <v>43056</v>
      </c>
      <c r="B18" s="34" t="s">
        <v>438</v>
      </c>
      <c r="C18" s="35" t="s">
        <v>429</v>
      </c>
      <c r="D18" s="36">
        <v>39657</v>
      </c>
      <c r="E18" s="35" t="s">
        <v>429</v>
      </c>
      <c r="F18" s="37">
        <v>43125</v>
      </c>
      <c r="G18" s="34" t="s">
        <v>467</v>
      </c>
      <c r="H18" s="38" t="s">
        <v>469</v>
      </c>
      <c r="I18" s="49"/>
    </row>
    <row r="19" spans="1:9" s="3" customFormat="1" ht="18" customHeight="1">
      <c r="A19" s="33">
        <v>43048</v>
      </c>
      <c r="B19" s="34" t="s">
        <v>440</v>
      </c>
      <c r="C19" s="35" t="s">
        <v>429</v>
      </c>
      <c r="D19" s="36">
        <v>14217</v>
      </c>
      <c r="E19" s="35" t="s">
        <v>429</v>
      </c>
      <c r="F19" s="37">
        <v>43125</v>
      </c>
      <c r="G19" s="34" t="s">
        <v>467</v>
      </c>
      <c r="H19" s="38" t="s">
        <v>470</v>
      </c>
      <c r="I19" s="49"/>
    </row>
    <row r="20" spans="1:9" s="3" customFormat="1" ht="18" customHeight="1">
      <c r="A20" s="33">
        <v>43020</v>
      </c>
      <c r="B20" s="34" t="s">
        <v>471</v>
      </c>
      <c r="C20" s="35" t="s">
        <v>429</v>
      </c>
      <c r="D20" s="36">
        <v>3866</v>
      </c>
      <c r="E20" s="35" t="s">
        <v>429</v>
      </c>
      <c r="F20" s="37">
        <v>43129</v>
      </c>
      <c r="G20" s="34" t="s">
        <v>467</v>
      </c>
      <c r="H20" s="38" t="s">
        <v>468</v>
      </c>
      <c r="I20" s="49"/>
    </row>
    <row r="21" spans="1:9" s="3" customFormat="1" ht="18" customHeight="1">
      <c r="A21" s="33">
        <v>43011</v>
      </c>
      <c r="B21" s="34" t="s">
        <v>462</v>
      </c>
      <c r="C21" s="35">
        <v>7860202</v>
      </c>
      <c r="D21" s="36">
        <v>7956</v>
      </c>
      <c r="E21" s="39" t="s">
        <v>463</v>
      </c>
      <c r="F21" s="37">
        <v>43160</v>
      </c>
      <c r="G21" s="34" t="s">
        <v>467</v>
      </c>
      <c r="H21" s="38"/>
      <c r="I21" s="49"/>
    </row>
    <row r="22" spans="1:9" s="3" customFormat="1" ht="18" customHeight="1">
      <c r="A22" s="33"/>
      <c r="B22" s="34"/>
      <c r="C22" s="35"/>
      <c r="D22" s="36"/>
      <c r="E22" s="39"/>
      <c r="F22" s="37"/>
      <c r="G22" s="34"/>
      <c r="H22" s="38"/>
      <c r="I22" s="49"/>
    </row>
    <row r="23" spans="1:9" s="3" customFormat="1" ht="18" customHeight="1">
      <c r="A23" s="33">
        <v>43082</v>
      </c>
      <c r="B23" s="34" t="s">
        <v>437</v>
      </c>
      <c r="C23" s="35" t="s">
        <v>429</v>
      </c>
      <c r="D23" s="36">
        <v>37570</v>
      </c>
      <c r="E23" s="35" t="s">
        <v>429</v>
      </c>
      <c r="F23" s="37">
        <v>43174</v>
      </c>
      <c r="G23" s="34" t="s">
        <v>472</v>
      </c>
      <c r="H23" s="38" t="s">
        <v>473</v>
      </c>
      <c r="I23" s="49"/>
    </row>
    <row r="24" spans="1:9" s="3" customFormat="1" ht="18" customHeight="1">
      <c r="A24" s="33">
        <v>43061</v>
      </c>
      <c r="B24" s="34" t="s">
        <v>438</v>
      </c>
      <c r="C24" s="35" t="s">
        <v>429</v>
      </c>
      <c r="D24" s="36">
        <v>41401</v>
      </c>
      <c r="E24" s="35" t="s">
        <v>429</v>
      </c>
      <c r="F24" s="37">
        <v>43167</v>
      </c>
      <c r="G24" s="34" t="s">
        <v>472</v>
      </c>
      <c r="H24" s="38" t="s">
        <v>474</v>
      </c>
      <c r="I24" s="49"/>
    </row>
    <row r="25" spans="1:9" s="3" customFormat="1" ht="18" customHeight="1">
      <c r="A25" s="33">
        <v>43061</v>
      </c>
      <c r="B25" s="34" t="s">
        <v>439</v>
      </c>
      <c r="C25" s="35" t="s">
        <v>429</v>
      </c>
      <c r="D25" s="36">
        <v>8301</v>
      </c>
      <c r="E25" s="35" t="s">
        <v>429</v>
      </c>
      <c r="F25" s="37">
        <v>43167</v>
      </c>
      <c r="G25" s="34" t="s">
        <v>472</v>
      </c>
      <c r="H25" s="38" t="s">
        <v>474</v>
      </c>
      <c r="I25" s="49"/>
    </row>
    <row r="26" spans="1:9" s="3" customFormat="1" ht="18" customHeight="1">
      <c r="A26" s="33">
        <v>43109</v>
      </c>
      <c r="B26" s="34" t="s">
        <v>465</v>
      </c>
      <c r="C26" s="35" t="s">
        <v>429</v>
      </c>
      <c r="D26" s="36">
        <v>14224</v>
      </c>
      <c r="E26" s="35" t="s">
        <v>429</v>
      </c>
      <c r="F26" s="37">
        <v>43167</v>
      </c>
      <c r="G26" s="34" t="s">
        <v>472</v>
      </c>
      <c r="H26" s="38" t="s">
        <v>475</v>
      </c>
      <c r="I26" s="49"/>
    </row>
    <row r="27" spans="1:9" s="3" customFormat="1" ht="18" customHeight="1">
      <c r="A27" s="33">
        <v>43020</v>
      </c>
      <c r="B27" s="34" t="s">
        <v>471</v>
      </c>
      <c r="C27" s="35" t="s">
        <v>429</v>
      </c>
      <c r="D27" s="36">
        <v>3276</v>
      </c>
      <c r="E27" s="35" t="s">
        <v>429</v>
      </c>
      <c r="F27" s="37">
        <v>43129</v>
      </c>
      <c r="G27" s="34" t="s">
        <v>472</v>
      </c>
      <c r="H27" s="38" t="s">
        <v>476</v>
      </c>
      <c r="I27" s="49"/>
    </row>
    <row r="28" spans="1:9" s="3" customFormat="1" ht="18" customHeight="1">
      <c r="A28" s="33"/>
      <c r="B28" s="34"/>
      <c r="C28" s="35"/>
      <c r="D28" s="36"/>
      <c r="E28" s="39"/>
      <c r="F28" s="37"/>
      <c r="G28" s="34"/>
      <c r="H28" s="38"/>
      <c r="I28" s="49"/>
    </row>
    <row r="29" spans="1:9" s="3" customFormat="1" ht="18" customHeight="1">
      <c r="A29" s="33">
        <v>43118</v>
      </c>
      <c r="B29" s="34" t="s">
        <v>437</v>
      </c>
      <c r="C29" s="35" t="s">
        <v>429</v>
      </c>
      <c r="D29" s="36">
        <v>31620</v>
      </c>
      <c r="E29" s="35" t="s">
        <v>429</v>
      </c>
      <c r="F29" s="37">
        <v>43202</v>
      </c>
      <c r="G29" s="34" t="s">
        <v>477</v>
      </c>
      <c r="H29" s="38" t="s">
        <v>478</v>
      </c>
      <c r="I29" s="49"/>
    </row>
    <row r="30" spans="1:9" s="3" customFormat="1" ht="18" customHeight="1">
      <c r="A30" s="33">
        <v>43118</v>
      </c>
      <c r="B30" s="34" t="s">
        <v>437</v>
      </c>
      <c r="C30" s="35" t="s">
        <v>429</v>
      </c>
      <c r="D30" s="36">
        <v>185</v>
      </c>
      <c r="E30" s="35" t="s">
        <v>429</v>
      </c>
      <c r="F30" s="37">
        <v>43202</v>
      </c>
      <c r="G30" s="34" t="s">
        <v>479</v>
      </c>
      <c r="H30" s="38" t="s">
        <v>478</v>
      </c>
      <c r="I30" s="49"/>
    </row>
    <row r="31" spans="1:9" s="3" customFormat="1" ht="18" customHeight="1">
      <c r="A31" s="33">
        <v>43090</v>
      </c>
      <c r="B31" s="34" t="s">
        <v>438</v>
      </c>
      <c r="C31" s="35" t="s">
        <v>429</v>
      </c>
      <c r="D31" s="36">
        <v>38430</v>
      </c>
      <c r="E31" s="35" t="s">
        <v>429</v>
      </c>
      <c r="F31" s="37">
        <v>43182</v>
      </c>
      <c r="G31" s="34" t="s">
        <v>477</v>
      </c>
      <c r="H31" s="38" t="s">
        <v>480</v>
      </c>
      <c r="I31" s="49"/>
    </row>
    <row r="32" spans="1:9" s="3" customFormat="1" ht="18" customHeight="1">
      <c r="A32" s="33">
        <v>43090</v>
      </c>
      <c r="B32" s="34" t="s">
        <v>439</v>
      </c>
      <c r="C32" s="35" t="s">
        <v>429</v>
      </c>
      <c r="D32" s="36">
        <v>8711</v>
      </c>
      <c r="E32" s="35" t="s">
        <v>429</v>
      </c>
      <c r="F32" s="37">
        <v>43182</v>
      </c>
      <c r="G32" s="34" t="s">
        <v>477</v>
      </c>
      <c r="H32" s="38" t="s">
        <v>480</v>
      </c>
      <c r="I32" s="49"/>
    </row>
    <row r="33" spans="1:9" s="3" customFormat="1" ht="18" customHeight="1">
      <c r="A33" s="33">
        <v>43090</v>
      </c>
      <c r="B33" s="34" t="s">
        <v>440</v>
      </c>
      <c r="C33" s="35" t="s">
        <v>429</v>
      </c>
      <c r="D33" s="36">
        <v>5788</v>
      </c>
      <c r="E33" s="35" t="s">
        <v>429</v>
      </c>
      <c r="F33" s="37">
        <v>43182</v>
      </c>
      <c r="G33" s="34" t="s">
        <v>477</v>
      </c>
      <c r="H33" s="38" t="s">
        <v>480</v>
      </c>
      <c r="I33" s="49"/>
    </row>
    <row r="34" spans="1:9" s="3" customFormat="1" ht="18" customHeight="1">
      <c r="A34" s="33">
        <v>43124</v>
      </c>
      <c r="B34" s="34" t="s">
        <v>481</v>
      </c>
      <c r="C34" s="35" t="s">
        <v>429</v>
      </c>
      <c r="D34" s="36">
        <v>12051</v>
      </c>
      <c r="E34" s="35" t="s">
        <v>429</v>
      </c>
      <c r="F34" s="37">
        <v>43167</v>
      </c>
      <c r="G34" s="34" t="s">
        <v>477</v>
      </c>
      <c r="H34" s="38" t="s">
        <v>478</v>
      </c>
      <c r="I34" s="49"/>
    </row>
    <row r="35" spans="1:9" s="3" customFormat="1" ht="18" customHeight="1">
      <c r="A35" s="33">
        <v>43124</v>
      </c>
      <c r="B35" s="34" t="s">
        <v>481</v>
      </c>
      <c r="C35" s="35" t="s">
        <v>429</v>
      </c>
      <c r="D35" s="36">
        <v>12051</v>
      </c>
      <c r="E35" s="35" t="s">
        <v>429</v>
      </c>
      <c r="F35" s="37">
        <v>43202</v>
      </c>
      <c r="G35" s="34" t="s">
        <v>477</v>
      </c>
      <c r="H35" s="38" t="s">
        <v>482</v>
      </c>
      <c r="I35" s="49"/>
    </row>
    <row r="36" spans="1:9" s="4" customFormat="1" ht="18" customHeight="1">
      <c r="A36" s="40"/>
      <c r="B36" s="14"/>
      <c r="C36" s="35"/>
      <c r="D36" s="41"/>
      <c r="E36" s="39"/>
      <c r="F36" s="37"/>
      <c r="G36" s="14"/>
      <c r="H36" s="42"/>
      <c r="I36" s="50"/>
    </row>
    <row r="37" spans="1:9" s="3" customFormat="1" ht="18" customHeight="1">
      <c r="A37" s="33">
        <v>43154</v>
      </c>
      <c r="B37" s="34" t="s">
        <v>437</v>
      </c>
      <c r="C37" s="35" t="s">
        <v>429</v>
      </c>
      <c r="D37" s="36">
        <v>15169</v>
      </c>
      <c r="E37" s="35" t="s">
        <v>429</v>
      </c>
      <c r="F37" s="37">
        <v>43223</v>
      </c>
      <c r="G37" s="34" t="s">
        <v>483</v>
      </c>
      <c r="H37" s="38" t="s">
        <v>484</v>
      </c>
      <c r="I37" s="49"/>
    </row>
    <row r="38" spans="1:9" s="3" customFormat="1" ht="18" customHeight="1">
      <c r="A38" s="33">
        <v>43130</v>
      </c>
      <c r="B38" s="34" t="s">
        <v>438</v>
      </c>
      <c r="C38" s="35" t="s">
        <v>429</v>
      </c>
      <c r="D38" s="36">
        <v>57759</v>
      </c>
      <c r="E38" s="35" t="s">
        <v>429</v>
      </c>
      <c r="F38" s="37">
        <v>43223</v>
      </c>
      <c r="G38" s="34" t="s">
        <v>483</v>
      </c>
      <c r="H38" s="38" t="s">
        <v>485</v>
      </c>
      <c r="I38" s="49"/>
    </row>
    <row r="39" spans="1:9" s="3" customFormat="1" ht="18" customHeight="1">
      <c r="A39" s="33">
        <v>43165</v>
      </c>
      <c r="B39" s="34" t="s">
        <v>481</v>
      </c>
      <c r="C39" s="35" t="s">
        <v>429</v>
      </c>
      <c r="D39" s="36">
        <v>9922</v>
      </c>
      <c r="E39" s="35" t="s">
        <v>429</v>
      </c>
      <c r="F39" s="37">
        <v>43223</v>
      </c>
      <c r="G39" s="34" t="s">
        <v>483</v>
      </c>
      <c r="H39" s="38" t="s">
        <v>486</v>
      </c>
      <c r="I39" s="49"/>
    </row>
    <row r="40" spans="1:9" s="3" customFormat="1" ht="18" customHeight="1">
      <c r="A40" s="33"/>
      <c r="B40" s="34"/>
      <c r="C40" s="35"/>
      <c r="D40" s="36"/>
      <c r="E40" s="39"/>
      <c r="F40" s="37"/>
      <c r="G40" s="34"/>
      <c r="H40" s="38"/>
      <c r="I40" s="49"/>
    </row>
    <row r="41" spans="1:9" s="3" customFormat="1" ht="18" customHeight="1">
      <c r="A41" s="33">
        <v>43174</v>
      </c>
      <c r="B41" s="34" t="s">
        <v>437</v>
      </c>
      <c r="C41" s="35" t="s">
        <v>429</v>
      </c>
      <c r="D41" s="36">
        <v>15463</v>
      </c>
      <c r="E41" s="35" t="s">
        <v>429</v>
      </c>
      <c r="F41" s="37">
        <v>43255</v>
      </c>
      <c r="G41" s="34" t="s">
        <v>487</v>
      </c>
      <c r="H41" s="38" t="s">
        <v>488</v>
      </c>
      <c r="I41" s="49"/>
    </row>
    <row r="42" spans="1:9" s="5" customFormat="1" ht="18" customHeight="1">
      <c r="A42" s="43">
        <v>43187</v>
      </c>
      <c r="B42" s="34" t="s">
        <v>438</v>
      </c>
      <c r="C42" s="35" t="s">
        <v>429</v>
      </c>
      <c r="D42" s="36">
        <v>33073</v>
      </c>
      <c r="E42" s="35" t="s">
        <v>429</v>
      </c>
      <c r="F42" s="37">
        <v>43255</v>
      </c>
      <c r="G42" s="34" t="s">
        <v>487</v>
      </c>
      <c r="H42" s="38" t="s">
        <v>488</v>
      </c>
      <c r="I42" s="51"/>
    </row>
    <row r="43" spans="1:9" s="5" customFormat="1" ht="18" customHeight="1">
      <c r="A43" s="43">
        <v>43187</v>
      </c>
      <c r="B43" s="34" t="s">
        <v>439</v>
      </c>
      <c r="C43" s="35" t="s">
        <v>429</v>
      </c>
      <c r="D43" s="36">
        <v>2749</v>
      </c>
      <c r="E43" s="35" t="s">
        <v>429</v>
      </c>
      <c r="F43" s="37">
        <v>43255</v>
      </c>
      <c r="G43" s="34" t="s">
        <v>487</v>
      </c>
      <c r="H43" s="38" t="s">
        <v>488</v>
      </c>
      <c r="I43" s="51"/>
    </row>
    <row r="44" spans="1:9" s="5" customFormat="1" ht="18" customHeight="1">
      <c r="A44" s="43">
        <v>43187</v>
      </c>
      <c r="B44" s="34" t="s">
        <v>440</v>
      </c>
      <c r="C44" s="35" t="s">
        <v>429</v>
      </c>
      <c r="D44" s="36">
        <v>6319</v>
      </c>
      <c r="E44" s="35" t="s">
        <v>429</v>
      </c>
      <c r="F44" s="37">
        <v>43255</v>
      </c>
      <c r="G44" s="34" t="s">
        <v>487</v>
      </c>
      <c r="H44" s="38" t="s">
        <v>488</v>
      </c>
      <c r="I44" s="51"/>
    </row>
    <row r="45" spans="1:9" s="5" customFormat="1" ht="18" customHeight="1">
      <c r="A45" s="43">
        <v>43172</v>
      </c>
      <c r="B45" s="36" t="s">
        <v>465</v>
      </c>
      <c r="C45" s="35" t="s">
        <v>429</v>
      </c>
      <c r="D45" s="36">
        <v>22064</v>
      </c>
      <c r="E45" s="35" t="s">
        <v>429</v>
      </c>
      <c r="F45" s="37" t="s">
        <v>489</v>
      </c>
      <c r="G45" s="34" t="s">
        <v>487</v>
      </c>
      <c r="H45" s="38" t="s">
        <v>490</v>
      </c>
      <c r="I45" s="51"/>
    </row>
    <row r="46" spans="1:9" s="5" customFormat="1" ht="18" customHeight="1">
      <c r="A46" s="44"/>
      <c r="B46" s="34"/>
      <c r="C46" s="45"/>
      <c r="D46" s="34"/>
      <c r="E46" s="34"/>
      <c r="F46" s="37"/>
      <c r="G46" s="34"/>
      <c r="H46" s="34"/>
      <c r="I46" s="51"/>
    </row>
    <row r="47" spans="1:9" s="5" customFormat="1" ht="18" customHeight="1">
      <c r="A47" s="43">
        <v>43187</v>
      </c>
      <c r="B47" s="34" t="s">
        <v>439</v>
      </c>
      <c r="C47" s="35" t="s">
        <v>429</v>
      </c>
      <c r="D47" s="36">
        <v>4773</v>
      </c>
      <c r="E47" s="35" t="s">
        <v>429</v>
      </c>
      <c r="F47" s="37" t="s">
        <v>491</v>
      </c>
      <c r="G47" s="34" t="s">
        <v>492</v>
      </c>
      <c r="H47" s="38" t="s">
        <v>488</v>
      </c>
      <c r="I47" s="51"/>
    </row>
    <row r="48" spans="1:9" s="6" customFormat="1" ht="18" customHeight="1">
      <c r="A48" s="43"/>
      <c r="B48" s="34"/>
      <c r="C48" s="35"/>
      <c r="D48" s="36"/>
      <c r="E48" s="35"/>
      <c r="F48" s="37"/>
      <c r="G48" s="34"/>
      <c r="H48" s="38"/>
      <c r="I48" s="51"/>
    </row>
    <row r="49" spans="1:9" ht="18" customHeight="1">
      <c r="A49" s="43">
        <v>43214</v>
      </c>
      <c r="B49" s="36" t="s">
        <v>437</v>
      </c>
      <c r="C49" s="35" t="s">
        <v>429</v>
      </c>
      <c r="D49" s="36">
        <v>27832</v>
      </c>
      <c r="E49" s="35" t="s">
        <v>429</v>
      </c>
      <c r="F49" s="37">
        <v>43297</v>
      </c>
      <c r="G49" s="36" t="s">
        <v>493</v>
      </c>
      <c r="H49" s="36" t="s">
        <v>494</v>
      </c>
      <c r="I49" s="46"/>
    </row>
    <row r="50" spans="1:9" s="4" customFormat="1" ht="18" customHeight="1">
      <c r="A50" s="43">
        <v>43222</v>
      </c>
      <c r="B50" s="36" t="s">
        <v>438</v>
      </c>
      <c r="C50" s="35" t="s">
        <v>429</v>
      </c>
      <c r="D50" s="36">
        <v>30587</v>
      </c>
      <c r="E50" s="35" t="s">
        <v>429</v>
      </c>
      <c r="F50" s="37">
        <v>43297</v>
      </c>
      <c r="G50" s="36" t="s">
        <v>493</v>
      </c>
      <c r="H50" s="36" t="s">
        <v>494</v>
      </c>
      <c r="I50" s="50"/>
    </row>
    <row r="51" spans="1:9" s="4" customFormat="1" ht="18" customHeight="1">
      <c r="A51" s="43">
        <v>43223</v>
      </c>
      <c r="B51" s="36" t="s">
        <v>440</v>
      </c>
      <c r="C51" s="35" t="s">
        <v>429</v>
      </c>
      <c r="D51" s="36">
        <v>5392</v>
      </c>
      <c r="E51" s="35" t="s">
        <v>429</v>
      </c>
      <c r="F51" s="37">
        <v>43297</v>
      </c>
      <c r="G51" s="36" t="s">
        <v>493</v>
      </c>
      <c r="H51" s="36" t="s">
        <v>494</v>
      </c>
      <c r="I51" s="50"/>
    </row>
    <row r="52" spans="1:9" s="5" customFormat="1" ht="18" customHeight="1">
      <c r="A52" s="43">
        <v>43209</v>
      </c>
      <c r="B52" s="36" t="s">
        <v>465</v>
      </c>
      <c r="C52" s="35" t="s">
        <v>429</v>
      </c>
      <c r="D52" s="36">
        <v>6964</v>
      </c>
      <c r="E52" s="35" t="s">
        <v>429</v>
      </c>
      <c r="F52" s="37" t="s">
        <v>489</v>
      </c>
      <c r="G52" s="36" t="s">
        <v>493</v>
      </c>
      <c r="H52" s="36" t="s">
        <v>495</v>
      </c>
      <c r="I52" s="51"/>
    </row>
    <row r="53" spans="1:9" s="5" customFormat="1" ht="18" customHeight="1">
      <c r="A53" s="44"/>
      <c r="B53" s="34"/>
      <c r="C53" s="45"/>
      <c r="D53" s="34"/>
      <c r="E53" s="34"/>
      <c r="F53" s="37"/>
      <c r="G53" s="34"/>
      <c r="H53" s="34"/>
      <c r="I53" s="51"/>
    </row>
    <row r="54" spans="1:9" s="4" customFormat="1" ht="18" customHeight="1">
      <c r="A54" s="43">
        <v>43222</v>
      </c>
      <c r="B54" s="36" t="s">
        <v>439</v>
      </c>
      <c r="C54" s="35" t="s">
        <v>429</v>
      </c>
      <c r="D54" s="36">
        <v>6176</v>
      </c>
      <c r="E54" s="35" t="s">
        <v>429</v>
      </c>
      <c r="F54" s="37">
        <v>43297</v>
      </c>
      <c r="G54" s="36" t="s">
        <v>496</v>
      </c>
      <c r="H54" s="36" t="s">
        <v>494</v>
      </c>
      <c r="I54" s="50"/>
    </row>
    <row r="55" spans="1:9" s="4" customFormat="1" ht="18" customHeight="1">
      <c r="A55" s="43">
        <v>43287</v>
      </c>
      <c r="B55" s="36" t="s">
        <v>465</v>
      </c>
      <c r="C55" s="35" t="s">
        <v>429</v>
      </c>
      <c r="D55" s="36">
        <v>10218</v>
      </c>
      <c r="E55" s="35" t="s">
        <v>429</v>
      </c>
      <c r="F55" s="37">
        <v>43311</v>
      </c>
      <c r="G55" s="36" t="s">
        <v>496</v>
      </c>
      <c r="H55" s="36" t="s">
        <v>497</v>
      </c>
      <c r="I55" s="50"/>
    </row>
    <row r="56" spans="1:9" s="5" customFormat="1" ht="18" customHeight="1">
      <c r="A56" s="43">
        <v>43194</v>
      </c>
      <c r="B56" s="34" t="s">
        <v>498</v>
      </c>
      <c r="C56" s="35" t="s">
        <v>429</v>
      </c>
      <c r="D56" s="36">
        <v>6789</v>
      </c>
      <c r="E56" s="35" t="s">
        <v>429</v>
      </c>
      <c r="F56" s="37">
        <v>43325</v>
      </c>
      <c r="G56" s="36" t="s">
        <v>496</v>
      </c>
      <c r="H56" s="34" t="s">
        <v>499</v>
      </c>
      <c r="I56" s="51"/>
    </row>
    <row r="57" spans="1:9" s="4" customFormat="1" ht="18" customHeight="1">
      <c r="A57" s="43"/>
      <c r="B57" s="36"/>
      <c r="C57" s="35"/>
      <c r="D57" s="36"/>
      <c r="E57" s="35"/>
      <c r="F57" s="37"/>
      <c r="G57" s="36"/>
      <c r="H57" s="36"/>
      <c r="I57" s="50"/>
    </row>
    <row r="58" spans="1:9" s="5" customFormat="1" ht="18" customHeight="1">
      <c r="A58" s="43">
        <v>43255</v>
      </c>
      <c r="B58" s="34" t="s">
        <v>437</v>
      </c>
      <c r="C58" s="35" t="s">
        <v>429</v>
      </c>
      <c r="D58" s="36">
        <v>26666</v>
      </c>
      <c r="E58" s="35" t="s">
        <v>429</v>
      </c>
      <c r="F58" s="37">
        <v>43332</v>
      </c>
      <c r="G58" s="34" t="s">
        <v>500</v>
      </c>
      <c r="H58" s="34" t="s">
        <v>499</v>
      </c>
      <c r="I58" s="51"/>
    </row>
    <row r="59" spans="1:9" s="5" customFormat="1" ht="18" customHeight="1">
      <c r="A59" s="43">
        <v>43258</v>
      </c>
      <c r="B59" s="36" t="s">
        <v>438</v>
      </c>
      <c r="C59" s="35" t="s">
        <v>429</v>
      </c>
      <c r="D59" s="36">
        <v>37835</v>
      </c>
      <c r="E59" s="35" t="s">
        <v>429</v>
      </c>
      <c r="F59" s="37">
        <v>43332</v>
      </c>
      <c r="G59" s="34" t="s">
        <v>500</v>
      </c>
      <c r="H59" s="34" t="s">
        <v>499</v>
      </c>
      <c r="I59" s="51"/>
    </row>
    <row r="60" spans="1:9" s="5" customFormat="1" ht="18" customHeight="1">
      <c r="A60" s="43">
        <v>43280</v>
      </c>
      <c r="B60" s="36" t="s">
        <v>465</v>
      </c>
      <c r="C60" s="35" t="s">
        <v>429</v>
      </c>
      <c r="D60" s="36">
        <v>10162</v>
      </c>
      <c r="E60" s="35" t="s">
        <v>429</v>
      </c>
      <c r="F60" s="37">
        <v>43311</v>
      </c>
      <c r="G60" s="34" t="s">
        <v>500</v>
      </c>
      <c r="H60" s="34" t="s">
        <v>431</v>
      </c>
      <c r="I60" s="51"/>
    </row>
    <row r="61" spans="1:9" s="5" customFormat="1" ht="18" customHeight="1">
      <c r="A61" s="43"/>
      <c r="B61" s="36"/>
      <c r="C61" s="35"/>
      <c r="D61" s="36"/>
      <c r="E61" s="35"/>
      <c r="F61" s="37"/>
      <c r="G61" s="34"/>
      <c r="H61" s="34"/>
      <c r="I61" s="51"/>
    </row>
    <row r="62" spans="1:9" s="5" customFormat="1" ht="18" customHeight="1">
      <c r="A62" s="43">
        <v>43194</v>
      </c>
      <c r="B62" s="34" t="s">
        <v>498</v>
      </c>
      <c r="C62" s="35" t="s">
        <v>429</v>
      </c>
      <c r="D62" s="36">
        <v>10592</v>
      </c>
      <c r="E62" s="35" t="s">
        <v>429</v>
      </c>
      <c r="F62" s="37">
        <v>43346</v>
      </c>
      <c r="G62" s="34" t="s">
        <v>501</v>
      </c>
      <c r="H62" s="34" t="s">
        <v>433</v>
      </c>
      <c r="I62" s="51"/>
    </row>
    <row r="63" spans="1:9" s="5" customFormat="1" ht="18" customHeight="1">
      <c r="A63" s="43">
        <v>43229</v>
      </c>
      <c r="B63" s="34" t="s">
        <v>432</v>
      </c>
      <c r="C63" s="35" t="s">
        <v>429</v>
      </c>
      <c r="D63" s="36">
        <v>4437</v>
      </c>
      <c r="E63" s="35" t="s">
        <v>429</v>
      </c>
      <c r="F63" s="37">
        <v>43332</v>
      </c>
      <c r="G63" s="34" t="s">
        <v>501</v>
      </c>
      <c r="H63" s="34" t="s">
        <v>502</v>
      </c>
      <c r="I63" s="51"/>
    </row>
    <row r="64" spans="1:9" s="5" customFormat="1" ht="18" customHeight="1">
      <c r="A64" s="43">
        <v>43280</v>
      </c>
      <c r="B64" s="36" t="s">
        <v>465</v>
      </c>
      <c r="C64" s="35" t="s">
        <v>429</v>
      </c>
      <c r="D64" s="36">
        <v>7577</v>
      </c>
      <c r="E64" s="35" t="s">
        <v>429</v>
      </c>
      <c r="F64" s="37">
        <v>43332</v>
      </c>
      <c r="G64" s="34" t="s">
        <v>501</v>
      </c>
      <c r="H64" s="34" t="s">
        <v>503</v>
      </c>
      <c r="I64" s="51"/>
    </row>
    <row r="65" spans="1:9" s="5" customFormat="1" ht="18" customHeight="1">
      <c r="A65" s="43">
        <v>43280</v>
      </c>
      <c r="B65" s="36" t="s">
        <v>465</v>
      </c>
      <c r="C65" s="35" t="s">
        <v>429</v>
      </c>
      <c r="D65" s="36">
        <v>7546</v>
      </c>
      <c r="E65" s="35" t="s">
        <v>429</v>
      </c>
      <c r="F65" s="37">
        <v>43332</v>
      </c>
      <c r="G65" s="34" t="s">
        <v>501</v>
      </c>
      <c r="H65" s="34" t="s">
        <v>504</v>
      </c>
      <c r="I65" s="51"/>
    </row>
    <row r="66" spans="1:9" s="5" customFormat="1" ht="18" customHeight="1">
      <c r="A66" s="43"/>
      <c r="B66" s="34"/>
      <c r="C66" s="35"/>
      <c r="D66" s="36"/>
      <c r="E66" s="35"/>
      <c r="F66" s="37"/>
      <c r="G66" s="34"/>
      <c r="H66" s="34"/>
      <c r="I66" s="51"/>
    </row>
    <row r="67" spans="1:9" s="5" customFormat="1" ht="18" customHeight="1">
      <c r="A67" s="43">
        <v>43248</v>
      </c>
      <c r="B67" s="34" t="s">
        <v>435</v>
      </c>
      <c r="C67" s="35" t="s">
        <v>429</v>
      </c>
      <c r="D67" s="36">
        <v>14535</v>
      </c>
      <c r="E67" s="35" t="s">
        <v>429</v>
      </c>
      <c r="F67" s="37" t="s">
        <v>505</v>
      </c>
      <c r="G67" s="34" t="s">
        <v>506</v>
      </c>
      <c r="H67" s="34" t="s">
        <v>499</v>
      </c>
      <c r="I67" s="51"/>
    </row>
    <row r="68" spans="1:9" s="5" customFormat="1" ht="18" customHeight="1">
      <c r="A68" s="43"/>
      <c r="B68" s="34"/>
      <c r="C68" s="35"/>
      <c r="D68" s="36"/>
      <c r="E68" s="35"/>
      <c r="F68" s="37"/>
      <c r="G68" s="34"/>
      <c r="H68" s="34"/>
      <c r="I68" s="51"/>
    </row>
    <row r="69" spans="1:9" s="5" customFormat="1" ht="18" customHeight="1">
      <c r="A69" s="43">
        <v>43194</v>
      </c>
      <c r="B69" s="34" t="s">
        <v>428</v>
      </c>
      <c r="C69" s="35" t="s">
        <v>429</v>
      </c>
      <c r="D69" s="36">
        <v>7003</v>
      </c>
      <c r="E69" s="35" t="s">
        <v>429</v>
      </c>
      <c r="F69" s="37">
        <v>43346</v>
      </c>
      <c r="G69" s="34" t="s">
        <v>430</v>
      </c>
      <c r="H69" s="34" t="s">
        <v>431</v>
      </c>
      <c r="I69" s="51"/>
    </row>
    <row r="70" spans="1:9" s="5" customFormat="1" ht="18" customHeight="1">
      <c r="A70" s="43">
        <v>43229</v>
      </c>
      <c r="B70" s="34" t="s">
        <v>432</v>
      </c>
      <c r="C70" s="35" t="s">
        <v>429</v>
      </c>
      <c r="D70" s="36">
        <v>2997</v>
      </c>
      <c r="E70" s="35" t="s">
        <v>429</v>
      </c>
      <c r="F70" s="37">
        <v>43353</v>
      </c>
      <c r="G70" s="34" t="s">
        <v>430</v>
      </c>
      <c r="H70" s="34" t="s">
        <v>433</v>
      </c>
      <c r="I70" s="51"/>
    </row>
    <row r="71" spans="1:9" s="5" customFormat="1" ht="18" customHeight="1">
      <c r="A71" s="43">
        <v>43229</v>
      </c>
      <c r="B71" s="34" t="s">
        <v>434</v>
      </c>
      <c r="C71" s="35" t="s">
        <v>429</v>
      </c>
      <c r="D71" s="36">
        <v>1770</v>
      </c>
      <c r="E71" s="35" t="s">
        <v>429</v>
      </c>
      <c r="F71" s="37">
        <v>43332</v>
      </c>
      <c r="G71" s="34" t="s">
        <v>430</v>
      </c>
      <c r="H71" s="34" t="s">
        <v>433</v>
      </c>
      <c r="I71" s="51"/>
    </row>
    <row r="72" spans="1:9" s="5" customFormat="1" ht="18" customHeight="1">
      <c r="A72" s="43">
        <v>43229</v>
      </c>
      <c r="B72" s="34" t="s">
        <v>434</v>
      </c>
      <c r="C72" s="35" t="s">
        <v>429</v>
      </c>
      <c r="D72" s="36">
        <v>3127</v>
      </c>
      <c r="E72" s="35" t="s">
        <v>429</v>
      </c>
      <c r="F72" s="37">
        <v>43353</v>
      </c>
      <c r="G72" s="34" t="s">
        <v>430</v>
      </c>
      <c r="H72" s="34" t="s">
        <v>433</v>
      </c>
      <c r="I72" s="51"/>
    </row>
    <row r="73" spans="1:9" s="5" customFormat="1" ht="18" customHeight="1">
      <c r="A73" s="43">
        <v>43248</v>
      </c>
      <c r="B73" s="34" t="s">
        <v>435</v>
      </c>
      <c r="C73" s="35" t="s">
        <v>429</v>
      </c>
      <c r="D73" s="36">
        <v>7308</v>
      </c>
      <c r="E73" s="35" t="s">
        <v>429</v>
      </c>
      <c r="F73" s="37">
        <v>43332</v>
      </c>
      <c r="G73" s="34" t="s">
        <v>430</v>
      </c>
      <c r="H73" s="34" t="s">
        <v>433</v>
      </c>
      <c r="I73" s="51"/>
    </row>
    <row r="74" spans="1:9" s="5" customFormat="1" ht="18" customHeight="1">
      <c r="A74" s="43">
        <v>43255</v>
      </c>
      <c r="B74" s="34" t="s">
        <v>436</v>
      </c>
      <c r="C74" s="35" t="s">
        <v>429</v>
      </c>
      <c r="D74" s="36">
        <v>15000</v>
      </c>
      <c r="E74" s="35" t="s">
        <v>429</v>
      </c>
      <c r="F74" s="37">
        <v>43346</v>
      </c>
      <c r="G74" s="34" t="s">
        <v>430</v>
      </c>
      <c r="H74" s="34" t="s">
        <v>433</v>
      </c>
      <c r="I74" s="51"/>
    </row>
    <row r="75" spans="1:9" s="5" customFormat="1" ht="18" customHeight="1">
      <c r="A75" s="43">
        <v>43295</v>
      </c>
      <c r="B75" s="34" t="s">
        <v>437</v>
      </c>
      <c r="C75" s="35" t="s">
        <v>429</v>
      </c>
      <c r="D75" s="36">
        <v>5900</v>
      </c>
      <c r="E75" s="35" t="s">
        <v>429</v>
      </c>
      <c r="F75" s="37">
        <v>43353</v>
      </c>
      <c r="G75" s="34" t="s">
        <v>430</v>
      </c>
      <c r="H75" s="34" t="s">
        <v>433</v>
      </c>
      <c r="I75" s="51"/>
    </row>
    <row r="76" spans="1:9" s="5" customFormat="1" ht="18" customHeight="1">
      <c r="A76" s="43">
        <v>43295</v>
      </c>
      <c r="B76" s="34" t="s">
        <v>438</v>
      </c>
      <c r="C76" s="35" t="s">
        <v>429</v>
      </c>
      <c r="D76" s="36">
        <v>37605</v>
      </c>
      <c r="E76" s="35" t="s">
        <v>429</v>
      </c>
      <c r="F76" s="37">
        <v>43353</v>
      </c>
      <c r="G76" s="34" t="s">
        <v>430</v>
      </c>
      <c r="H76" s="34" t="s">
        <v>433</v>
      </c>
      <c r="I76" s="51"/>
    </row>
    <row r="77" spans="1:9" s="5" customFormat="1" ht="18" customHeight="1">
      <c r="A77" s="43">
        <v>43295</v>
      </c>
      <c r="B77" s="34" t="s">
        <v>439</v>
      </c>
      <c r="C77" s="35" t="s">
        <v>429</v>
      </c>
      <c r="D77" s="36">
        <v>5822</v>
      </c>
      <c r="E77" s="35" t="s">
        <v>429</v>
      </c>
      <c r="F77" s="37">
        <v>43353</v>
      </c>
      <c r="G77" s="34" t="s">
        <v>430</v>
      </c>
      <c r="H77" s="34" t="s">
        <v>433</v>
      </c>
      <c r="I77" s="51"/>
    </row>
    <row r="78" spans="1:9" s="5" customFormat="1" ht="18" customHeight="1">
      <c r="A78" s="43">
        <v>43295</v>
      </c>
      <c r="B78" s="34" t="s">
        <v>440</v>
      </c>
      <c r="C78" s="35" t="s">
        <v>429</v>
      </c>
      <c r="D78" s="36">
        <v>5191</v>
      </c>
      <c r="E78" s="35" t="s">
        <v>429</v>
      </c>
      <c r="F78" s="37">
        <v>43353</v>
      </c>
      <c r="G78" s="34" t="s">
        <v>430</v>
      </c>
      <c r="H78" s="34" t="s">
        <v>433</v>
      </c>
      <c r="I78" s="51"/>
    </row>
    <row r="79" spans="1:9" s="5" customFormat="1" ht="18" customHeight="1">
      <c r="A79" s="43"/>
      <c r="B79" s="51"/>
      <c r="C79" s="52"/>
      <c r="D79" s="53"/>
      <c r="E79" s="52"/>
      <c r="F79" s="54"/>
      <c r="G79" s="51"/>
      <c r="H79" s="51"/>
      <c r="I79" s="51"/>
    </row>
    <row r="80" spans="1:9" s="5" customFormat="1" ht="18" customHeight="1">
      <c r="A80" s="43">
        <v>43194</v>
      </c>
      <c r="B80" s="51" t="s">
        <v>498</v>
      </c>
      <c r="C80" s="52" t="s">
        <v>429</v>
      </c>
      <c r="D80" s="53">
        <v>5895</v>
      </c>
      <c r="E80" s="52" t="s">
        <v>429</v>
      </c>
      <c r="F80" s="54">
        <v>43367</v>
      </c>
      <c r="G80" s="51" t="s">
        <v>507</v>
      </c>
      <c r="H80" s="51" t="s">
        <v>504</v>
      </c>
      <c r="I80" s="51"/>
    </row>
    <row r="81" spans="1:9" s="5" customFormat="1" ht="18" customHeight="1">
      <c r="A81" s="43">
        <v>43194</v>
      </c>
      <c r="B81" s="51" t="s">
        <v>428</v>
      </c>
      <c r="C81" s="52" t="s">
        <v>429</v>
      </c>
      <c r="D81" s="53">
        <v>7603</v>
      </c>
      <c r="E81" s="52" t="s">
        <v>429</v>
      </c>
      <c r="F81" s="54">
        <v>43367</v>
      </c>
      <c r="G81" s="51" t="s">
        <v>507</v>
      </c>
      <c r="H81" s="51" t="s">
        <v>504</v>
      </c>
      <c r="I81" s="51"/>
    </row>
    <row r="82" spans="1:9" s="5" customFormat="1" ht="18" customHeight="1">
      <c r="A82" s="43">
        <v>43229</v>
      </c>
      <c r="B82" s="51" t="s">
        <v>434</v>
      </c>
      <c r="C82" s="52" t="s">
        <v>429</v>
      </c>
      <c r="D82" s="53">
        <v>3925</v>
      </c>
      <c r="E82" s="52" t="s">
        <v>429</v>
      </c>
      <c r="F82" s="54">
        <v>43375</v>
      </c>
      <c r="G82" s="51" t="s">
        <v>507</v>
      </c>
      <c r="H82" s="55" t="s">
        <v>508</v>
      </c>
      <c r="I82" s="51"/>
    </row>
    <row r="83" spans="1:9" s="6" customFormat="1" ht="18" customHeight="1">
      <c r="A83" s="43">
        <v>43307</v>
      </c>
      <c r="B83" s="53" t="s">
        <v>465</v>
      </c>
      <c r="C83" s="52" t="s">
        <v>429</v>
      </c>
      <c r="D83" s="53">
        <v>5340</v>
      </c>
      <c r="E83" s="52" t="s">
        <v>429</v>
      </c>
      <c r="F83" s="54">
        <v>43381</v>
      </c>
      <c r="G83" s="51" t="s">
        <v>507</v>
      </c>
      <c r="H83" s="51" t="s">
        <v>509</v>
      </c>
      <c r="I83" s="51"/>
    </row>
    <row r="84" spans="1:9" s="6" customFormat="1" ht="18" customHeight="1">
      <c r="A84" s="43"/>
      <c r="B84" s="53"/>
      <c r="C84" s="52"/>
      <c r="D84" s="53"/>
      <c r="E84" s="52"/>
      <c r="F84" s="54"/>
      <c r="G84" s="51"/>
      <c r="H84" s="51"/>
      <c r="I84" s="51"/>
    </row>
    <row r="85" spans="1:9" s="6" customFormat="1" ht="18" customHeight="1">
      <c r="A85" s="43">
        <v>43307</v>
      </c>
      <c r="B85" s="53" t="s">
        <v>186</v>
      </c>
      <c r="C85" s="52">
        <v>8167702</v>
      </c>
      <c r="D85" s="53">
        <v>4272</v>
      </c>
      <c r="E85" s="56">
        <v>3.45</v>
      </c>
      <c r="F85" s="54">
        <v>43501</v>
      </c>
      <c r="G85" s="51"/>
      <c r="H85" s="51"/>
      <c r="I85" s="51"/>
    </row>
    <row r="86" spans="1:9" ht="18" customHeight="1">
      <c r="A86" s="57"/>
      <c r="B86" s="46"/>
      <c r="C86" s="52"/>
      <c r="D86" s="46"/>
      <c r="E86" s="52"/>
      <c r="F86" s="54"/>
      <c r="G86" s="46"/>
      <c r="H86" s="46"/>
      <c r="I86" s="46"/>
    </row>
    <row r="87" spans="1:9" s="5" customFormat="1" ht="18" customHeight="1">
      <c r="A87" s="43">
        <v>43353</v>
      </c>
      <c r="B87" s="51" t="s">
        <v>437</v>
      </c>
      <c r="C87" s="52" t="s">
        <v>429</v>
      </c>
      <c r="D87" s="53">
        <v>24974</v>
      </c>
      <c r="E87" s="52" t="s">
        <v>429</v>
      </c>
      <c r="F87" s="54" t="s">
        <v>510</v>
      </c>
      <c r="G87" s="51" t="s">
        <v>511</v>
      </c>
      <c r="H87" s="51" t="s">
        <v>512</v>
      </c>
      <c r="I87" s="51"/>
    </row>
    <row r="88" spans="1:9" s="6" customFormat="1" ht="18" customHeight="1">
      <c r="A88" s="43">
        <v>43356</v>
      </c>
      <c r="B88" s="51" t="s">
        <v>438</v>
      </c>
      <c r="C88" s="52" t="s">
        <v>429</v>
      </c>
      <c r="D88" s="53">
        <v>31753</v>
      </c>
      <c r="E88" s="52" t="s">
        <v>429</v>
      </c>
      <c r="F88" s="54" t="s">
        <v>510</v>
      </c>
      <c r="G88" s="51" t="s">
        <v>511</v>
      </c>
      <c r="H88" s="51" t="s">
        <v>508</v>
      </c>
      <c r="I88" s="51"/>
    </row>
    <row r="89" spans="1:9" s="6" customFormat="1" ht="18" customHeight="1">
      <c r="A89" s="43">
        <v>43356</v>
      </c>
      <c r="B89" s="51" t="s">
        <v>439</v>
      </c>
      <c r="C89" s="52" t="s">
        <v>429</v>
      </c>
      <c r="D89" s="53">
        <v>4991</v>
      </c>
      <c r="E89" s="52" t="s">
        <v>429</v>
      </c>
      <c r="F89" s="54" t="s">
        <v>510</v>
      </c>
      <c r="G89" s="51" t="s">
        <v>511</v>
      </c>
      <c r="H89" s="51" t="s">
        <v>508</v>
      </c>
      <c r="I89" s="51"/>
    </row>
    <row r="90" spans="1:9" s="4" customFormat="1" ht="18" customHeight="1">
      <c r="A90" s="57"/>
      <c r="B90" s="46"/>
      <c r="C90" s="52"/>
      <c r="D90" s="46"/>
      <c r="E90" s="52"/>
      <c r="F90" s="54"/>
      <c r="G90" s="46"/>
      <c r="H90" s="46"/>
      <c r="I90" s="50"/>
    </row>
    <row r="91" spans="1:9" s="6" customFormat="1" ht="18" customHeight="1">
      <c r="A91" s="43">
        <v>43343</v>
      </c>
      <c r="B91" s="53" t="s">
        <v>465</v>
      </c>
      <c r="C91" s="52" t="s">
        <v>429</v>
      </c>
      <c r="D91" s="53">
        <v>8486</v>
      </c>
      <c r="E91" s="52" t="s">
        <v>429</v>
      </c>
      <c r="F91" s="54" t="s">
        <v>513</v>
      </c>
      <c r="G91" s="51" t="s">
        <v>514</v>
      </c>
      <c r="H91" s="51" t="s">
        <v>515</v>
      </c>
      <c r="I91" s="51"/>
    </row>
    <row r="92" spans="1:9" s="6" customFormat="1" ht="18" customHeight="1">
      <c r="A92" s="43">
        <v>43343</v>
      </c>
      <c r="B92" s="53" t="s">
        <v>465</v>
      </c>
      <c r="C92" s="52" t="s">
        <v>429</v>
      </c>
      <c r="D92" s="53">
        <v>8456</v>
      </c>
      <c r="E92" s="52" t="s">
        <v>429</v>
      </c>
      <c r="F92" s="54" t="s">
        <v>516</v>
      </c>
      <c r="G92" s="51" t="s">
        <v>514</v>
      </c>
      <c r="H92" s="51" t="s">
        <v>517</v>
      </c>
      <c r="I92" s="51"/>
    </row>
    <row r="93" spans="1:9" ht="18" customHeight="1">
      <c r="A93" s="57"/>
      <c r="B93" s="46"/>
      <c r="C93" s="52"/>
      <c r="D93" s="46"/>
      <c r="E93" s="52"/>
      <c r="F93" s="58"/>
      <c r="G93" s="46"/>
      <c r="H93" s="46"/>
      <c r="I93" s="46"/>
    </row>
    <row r="94" spans="1:9" s="5" customFormat="1" ht="18" customHeight="1">
      <c r="A94" s="43">
        <v>43370</v>
      </c>
      <c r="B94" s="51" t="s">
        <v>437</v>
      </c>
      <c r="C94" s="52" t="s">
        <v>429</v>
      </c>
      <c r="D94" s="53">
        <v>20911</v>
      </c>
      <c r="E94" s="52" t="s">
        <v>429</v>
      </c>
      <c r="F94" s="54" t="s">
        <v>518</v>
      </c>
      <c r="G94" s="51" t="s">
        <v>519</v>
      </c>
      <c r="H94" s="51" t="s">
        <v>520</v>
      </c>
      <c r="I94" s="51"/>
    </row>
    <row r="95" spans="1:9" s="5" customFormat="1" ht="18" customHeight="1">
      <c r="A95" s="43">
        <v>43376</v>
      </c>
      <c r="B95" s="51" t="s">
        <v>438</v>
      </c>
      <c r="C95" s="52" t="s">
        <v>429</v>
      </c>
      <c r="D95" s="53">
        <v>30256</v>
      </c>
      <c r="E95" s="52" t="s">
        <v>429</v>
      </c>
      <c r="F95" s="54" t="s">
        <v>518</v>
      </c>
      <c r="G95" s="51" t="s">
        <v>519</v>
      </c>
      <c r="H95" s="51" t="s">
        <v>520</v>
      </c>
      <c r="I95" s="51"/>
    </row>
    <row r="96" spans="1:9" s="6" customFormat="1" ht="18" customHeight="1">
      <c r="A96" s="43">
        <v>43307</v>
      </c>
      <c r="B96" s="53" t="s">
        <v>186</v>
      </c>
      <c r="C96" s="52">
        <v>8167701</v>
      </c>
      <c r="D96" s="53">
        <v>4104</v>
      </c>
      <c r="E96" s="56">
        <v>3.45</v>
      </c>
      <c r="F96" s="54" t="s">
        <v>521</v>
      </c>
      <c r="G96" s="51" t="s">
        <v>519</v>
      </c>
      <c r="H96" s="51"/>
      <c r="I96" s="51"/>
    </row>
    <row r="97" spans="1:9" s="5" customFormat="1" ht="18" customHeight="1">
      <c r="A97" s="44"/>
      <c r="B97" s="51"/>
      <c r="C97" s="59"/>
      <c r="D97" s="51"/>
      <c r="E97" s="51"/>
      <c r="F97" s="54"/>
      <c r="G97" s="51"/>
      <c r="H97" s="51"/>
      <c r="I97" s="51"/>
    </row>
    <row r="98" spans="1:9" s="5" customFormat="1" ht="18" customHeight="1">
      <c r="A98" s="43">
        <v>43391</v>
      </c>
      <c r="B98" s="51" t="s">
        <v>437</v>
      </c>
      <c r="C98" s="52" t="s">
        <v>429</v>
      </c>
      <c r="D98" s="53">
        <v>19938</v>
      </c>
      <c r="E98" s="52" t="s">
        <v>429</v>
      </c>
      <c r="F98" s="54" t="s">
        <v>521</v>
      </c>
      <c r="G98" s="51" t="s">
        <v>522</v>
      </c>
      <c r="H98" s="51" t="s">
        <v>523</v>
      </c>
      <c r="I98" s="51"/>
    </row>
    <row r="99" spans="1:9" s="5" customFormat="1" ht="18" customHeight="1">
      <c r="A99" s="43">
        <v>43377</v>
      </c>
      <c r="B99" s="51" t="s">
        <v>438</v>
      </c>
      <c r="C99" s="52" t="s">
        <v>429</v>
      </c>
      <c r="D99" s="53">
        <v>26231</v>
      </c>
      <c r="E99" s="52" t="s">
        <v>429</v>
      </c>
      <c r="F99" s="54" t="s">
        <v>521</v>
      </c>
      <c r="G99" s="51" t="s">
        <v>522</v>
      </c>
      <c r="H99" s="51" t="s">
        <v>524</v>
      </c>
      <c r="I99" s="51"/>
    </row>
    <row r="100" spans="1:9" s="5" customFormat="1" ht="18" customHeight="1">
      <c r="A100" s="43">
        <v>43377</v>
      </c>
      <c r="B100" s="51" t="s">
        <v>439</v>
      </c>
      <c r="C100" s="52" t="s">
        <v>429</v>
      </c>
      <c r="D100" s="53">
        <v>3818</v>
      </c>
      <c r="E100" s="52" t="s">
        <v>429</v>
      </c>
      <c r="F100" s="54" t="s">
        <v>521</v>
      </c>
      <c r="G100" s="51" t="s">
        <v>522</v>
      </c>
      <c r="H100" s="51" t="s">
        <v>524</v>
      </c>
      <c r="I100" s="51"/>
    </row>
    <row r="101" spans="1:9" s="5" customFormat="1" ht="18" customHeight="1">
      <c r="A101" s="43">
        <v>43377</v>
      </c>
      <c r="B101" s="51" t="s">
        <v>440</v>
      </c>
      <c r="C101" s="52" t="s">
        <v>429</v>
      </c>
      <c r="D101" s="53">
        <v>4519</v>
      </c>
      <c r="E101" s="52" t="s">
        <v>429</v>
      </c>
      <c r="F101" s="54" t="s">
        <v>521</v>
      </c>
      <c r="G101" s="51" t="s">
        <v>522</v>
      </c>
      <c r="H101" s="51" t="s">
        <v>524</v>
      </c>
      <c r="I101" s="51"/>
    </row>
    <row r="102" spans="1:9" s="5" customFormat="1" ht="18" customHeight="1">
      <c r="A102" s="43">
        <v>43377</v>
      </c>
      <c r="B102" s="51" t="s">
        <v>465</v>
      </c>
      <c r="C102" s="52" t="s">
        <v>429</v>
      </c>
      <c r="D102" s="53">
        <v>9567</v>
      </c>
      <c r="E102" s="52" t="s">
        <v>429</v>
      </c>
      <c r="F102" s="54" t="s">
        <v>521</v>
      </c>
      <c r="G102" s="51" t="s">
        <v>522</v>
      </c>
      <c r="H102" s="51" t="s">
        <v>524</v>
      </c>
      <c r="I102" s="51"/>
    </row>
    <row r="103" spans="1:9" ht="18" customHeight="1">
      <c r="A103" s="57"/>
      <c r="B103" s="46"/>
      <c r="C103" s="60"/>
      <c r="D103" s="46"/>
      <c r="E103" s="46"/>
      <c r="F103" s="58"/>
      <c r="G103" s="46"/>
      <c r="H103" s="46"/>
      <c r="I103" s="46"/>
    </row>
    <row r="104" spans="1:9" s="5" customFormat="1" ht="18" customHeight="1">
      <c r="A104" s="43">
        <v>43384</v>
      </c>
      <c r="B104" s="51" t="s">
        <v>465</v>
      </c>
      <c r="C104" s="52" t="s">
        <v>429</v>
      </c>
      <c r="D104" s="53">
        <v>12594</v>
      </c>
      <c r="E104" s="52" t="s">
        <v>429</v>
      </c>
      <c r="F104" s="54" t="s">
        <v>525</v>
      </c>
      <c r="G104" s="51"/>
      <c r="H104" s="51" t="s">
        <v>526</v>
      </c>
      <c r="I104" s="51"/>
    </row>
    <row r="105" spans="1:9" ht="18" customHeight="1">
      <c r="A105" s="43">
        <v>43431</v>
      </c>
      <c r="B105" s="61" t="s">
        <v>437</v>
      </c>
      <c r="C105" s="52" t="s">
        <v>429</v>
      </c>
      <c r="D105" s="53">
        <v>28356</v>
      </c>
      <c r="E105" s="52" t="s">
        <v>429</v>
      </c>
      <c r="F105" s="54" t="s">
        <v>527</v>
      </c>
      <c r="G105" s="51"/>
      <c r="H105" s="51" t="s">
        <v>526</v>
      </c>
      <c r="I105" s="46"/>
    </row>
    <row r="106" spans="1:9" ht="18" customHeight="1">
      <c r="A106" s="43">
        <v>43432</v>
      </c>
      <c r="B106" s="61" t="s">
        <v>438</v>
      </c>
      <c r="C106" s="52" t="s">
        <v>429</v>
      </c>
      <c r="D106" s="53">
        <v>47200</v>
      </c>
      <c r="E106" s="52" t="s">
        <v>429</v>
      </c>
      <c r="F106" s="54" t="s">
        <v>527</v>
      </c>
      <c r="G106" s="51"/>
      <c r="H106" s="51" t="s">
        <v>528</v>
      </c>
      <c r="I106" s="46"/>
    </row>
    <row r="107" spans="1:9" ht="18" customHeight="1">
      <c r="A107" s="43">
        <v>43432</v>
      </c>
      <c r="B107" s="61" t="s">
        <v>529</v>
      </c>
      <c r="C107" s="52" t="s">
        <v>429</v>
      </c>
      <c r="D107" s="53">
        <v>7288</v>
      </c>
      <c r="E107" s="52" t="s">
        <v>429</v>
      </c>
      <c r="F107" s="54" t="s">
        <v>527</v>
      </c>
      <c r="G107" s="51"/>
      <c r="H107" s="51" t="s">
        <v>528</v>
      </c>
      <c r="I107" s="46"/>
    </row>
    <row r="108" spans="1:9" ht="18" customHeight="1">
      <c r="A108" s="44"/>
      <c r="B108" s="61"/>
      <c r="C108" s="52"/>
      <c r="D108" s="53"/>
      <c r="E108" s="52"/>
      <c r="F108" s="54"/>
      <c r="G108" s="51"/>
      <c r="H108" s="51"/>
      <c r="I108" s="46"/>
    </row>
    <row r="109" spans="1:9" ht="18" customHeight="1">
      <c r="A109" s="43">
        <v>43425</v>
      </c>
      <c r="B109" s="61" t="s">
        <v>530</v>
      </c>
      <c r="C109" s="52" t="s">
        <v>429</v>
      </c>
      <c r="D109" s="53">
        <v>4676</v>
      </c>
      <c r="E109" s="52" t="s">
        <v>429</v>
      </c>
      <c r="F109" s="54" t="s">
        <v>531</v>
      </c>
      <c r="G109" s="51"/>
      <c r="H109" s="51" t="s">
        <v>532</v>
      </c>
      <c r="I109" s="46"/>
    </row>
    <row r="110" spans="1:9" ht="18" customHeight="1">
      <c r="A110" s="43"/>
      <c r="B110" s="61"/>
      <c r="C110" s="52"/>
      <c r="D110" s="53"/>
      <c r="E110" s="52"/>
      <c r="F110" s="54"/>
      <c r="G110" s="51"/>
      <c r="H110" s="51"/>
      <c r="I110" s="46"/>
    </row>
    <row r="111" spans="1:9" ht="18" customHeight="1">
      <c r="A111" s="43">
        <v>43431</v>
      </c>
      <c r="B111" s="61" t="s">
        <v>533</v>
      </c>
      <c r="C111" s="52" t="s">
        <v>429</v>
      </c>
      <c r="D111" s="53">
        <v>10403</v>
      </c>
      <c r="E111" s="52" t="s">
        <v>429</v>
      </c>
      <c r="F111" s="54" t="s">
        <v>534</v>
      </c>
      <c r="G111" s="51"/>
      <c r="H111" s="51" t="s">
        <v>535</v>
      </c>
      <c r="I111" s="46"/>
    </row>
    <row r="112" spans="1:9" ht="18" customHeight="1">
      <c r="A112" s="43">
        <v>43431</v>
      </c>
      <c r="B112" s="51" t="s">
        <v>465</v>
      </c>
      <c r="C112" s="52" t="s">
        <v>429</v>
      </c>
      <c r="D112" s="53">
        <v>17188</v>
      </c>
      <c r="E112" s="52" t="s">
        <v>429</v>
      </c>
      <c r="F112" s="54" t="s">
        <v>534</v>
      </c>
      <c r="G112" s="51"/>
      <c r="H112" s="51" t="s">
        <v>535</v>
      </c>
      <c r="I112" s="46"/>
    </row>
    <row r="113" spans="1:9" ht="18" customHeight="1">
      <c r="A113" s="43">
        <v>43438</v>
      </c>
      <c r="B113" s="51" t="s">
        <v>437</v>
      </c>
      <c r="C113" s="52" t="s">
        <v>429</v>
      </c>
      <c r="D113" s="53">
        <v>23749</v>
      </c>
      <c r="E113" s="52" t="s">
        <v>429</v>
      </c>
      <c r="F113" s="54" t="s">
        <v>531</v>
      </c>
      <c r="G113" s="51"/>
      <c r="H113" s="51" t="s">
        <v>535</v>
      </c>
      <c r="I113" s="46"/>
    </row>
    <row r="114" spans="1:9" ht="18" customHeight="1">
      <c r="A114" s="43">
        <v>43438</v>
      </c>
      <c r="B114" s="51" t="s">
        <v>438</v>
      </c>
      <c r="C114" s="52" t="s">
        <v>429</v>
      </c>
      <c r="D114" s="53">
        <v>44695</v>
      </c>
      <c r="E114" s="52" t="s">
        <v>429</v>
      </c>
      <c r="F114" s="54" t="s">
        <v>531</v>
      </c>
      <c r="G114" s="51"/>
      <c r="H114" s="51" t="s">
        <v>535</v>
      </c>
      <c r="I114" s="46"/>
    </row>
    <row r="115" spans="1:9" ht="18" customHeight="1">
      <c r="A115" s="43">
        <v>43438</v>
      </c>
      <c r="B115" s="51" t="s">
        <v>440</v>
      </c>
      <c r="C115" s="52" t="s">
        <v>429</v>
      </c>
      <c r="D115" s="53">
        <v>5856</v>
      </c>
      <c r="E115" s="52" t="s">
        <v>429</v>
      </c>
      <c r="F115" s="54" t="s">
        <v>531</v>
      </c>
      <c r="G115" s="51"/>
      <c r="H115" s="51" t="s">
        <v>535</v>
      </c>
      <c r="I115" s="46"/>
    </row>
    <row r="116" spans="1:9" ht="18" customHeight="1">
      <c r="A116" s="43">
        <v>43425</v>
      </c>
      <c r="B116" s="61" t="s">
        <v>536</v>
      </c>
      <c r="C116" s="52" t="s">
        <v>429</v>
      </c>
      <c r="D116" s="53">
        <v>1504</v>
      </c>
      <c r="E116" s="52" t="s">
        <v>429</v>
      </c>
      <c r="F116" s="54" t="s">
        <v>534</v>
      </c>
      <c r="G116" s="51"/>
      <c r="H116" s="62" t="s">
        <v>537</v>
      </c>
      <c r="I116" s="46"/>
    </row>
    <row r="117" spans="1:9" ht="18" customHeight="1">
      <c r="A117" s="43">
        <v>43431</v>
      </c>
      <c r="B117" s="51" t="s">
        <v>465</v>
      </c>
      <c r="C117" s="52" t="s">
        <v>429</v>
      </c>
      <c r="D117" s="53">
        <v>7299</v>
      </c>
      <c r="E117" s="52" t="s">
        <v>429</v>
      </c>
      <c r="F117" s="54" t="s">
        <v>534</v>
      </c>
      <c r="G117" s="51"/>
      <c r="H117" s="62" t="s">
        <v>537</v>
      </c>
      <c r="I117" s="46"/>
    </row>
    <row r="118" spans="1:9" ht="18" customHeight="1">
      <c r="A118" s="43"/>
      <c r="B118" s="61"/>
      <c r="C118" s="52"/>
      <c r="D118" s="53"/>
      <c r="E118" s="52"/>
      <c r="F118" s="54"/>
      <c r="G118" s="51"/>
      <c r="H118" s="62"/>
      <c r="I118" s="46"/>
    </row>
    <row r="119" spans="1:9" ht="18" customHeight="1">
      <c r="A119" s="43">
        <v>43425</v>
      </c>
      <c r="B119" s="61" t="s">
        <v>538</v>
      </c>
      <c r="C119" s="52" t="s">
        <v>429</v>
      </c>
      <c r="D119" s="53">
        <v>3651</v>
      </c>
      <c r="E119" s="52" t="s">
        <v>429</v>
      </c>
      <c r="F119" s="54" t="s">
        <v>539</v>
      </c>
      <c r="G119" s="51"/>
      <c r="H119" s="62" t="s">
        <v>540</v>
      </c>
      <c r="I119" s="46"/>
    </row>
    <row r="120" spans="1:9" ht="18" customHeight="1">
      <c r="A120" s="43">
        <v>43425</v>
      </c>
      <c r="B120" s="61" t="s">
        <v>541</v>
      </c>
      <c r="C120" s="52" t="s">
        <v>429</v>
      </c>
      <c r="D120" s="53">
        <v>4539</v>
      </c>
      <c r="E120" s="52" t="s">
        <v>429</v>
      </c>
      <c r="F120" s="54" t="s">
        <v>539</v>
      </c>
      <c r="G120" s="51"/>
      <c r="H120" s="62" t="s">
        <v>542</v>
      </c>
      <c r="I120" s="46"/>
    </row>
    <row r="121" spans="1:9" s="5" customFormat="1" ht="18" customHeight="1">
      <c r="A121" s="43">
        <v>43439</v>
      </c>
      <c r="B121" s="51" t="s">
        <v>465</v>
      </c>
      <c r="C121" s="52" t="s">
        <v>429</v>
      </c>
      <c r="D121" s="53">
        <v>10763</v>
      </c>
      <c r="E121" s="52" t="s">
        <v>429</v>
      </c>
      <c r="F121" s="54" t="s">
        <v>543</v>
      </c>
      <c r="G121" s="51"/>
      <c r="H121" s="51" t="s">
        <v>540</v>
      </c>
      <c r="I121" s="51"/>
    </row>
    <row r="122" spans="1:9" s="5" customFormat="1" ht="18" customHeight="1">
      <c r="A122" s="43">
        <v>43439</v>
      </c>
      <c r="B122" s="51" t="s">
        <v>465</v>
      </c>
      <c r="C122" s="52" t="s">
        <v>429</v>
      </c>
      <c r="D122" s="53">
        <v>7098</v>
      </c>
      <c r="E122" s="52" t="s">
        <v>429</v>
      </c>
      <c r="F122" s="54" t="s">
        <v>543</v>
      </c>
      <c r="G122" s="51"/>
      <c r="H122" s="51" t="s">
        <v>542</v>
      </c>
      <c r="I122" s="51"/>
    </row>
    <row r="123" spans="1:9" s="5" customFormat="1" ht="18" customHeight="1">
      <c r="A123" s="43">
        <v>43439</v>
      </c>
      <c r="B123" s="51" t="s">
        <v>465</v>
      </c>
      <c r="C123" s="52" t="s">
        <v>429</v>
      </c>
      <c r="D123" s="53">
        <v>1978</v>
      </c>
      <c r="E123" s="52" t="s">
        <v>429</v>
      </c>
      <c r="F123" s="54" t="s">
        <v>543</v>
      </c>
      <c r="G123" s="51"/>
      <c r="H123" s="51" t="s">
        <v>544</v>
      </c>
      <c r="I123" s="51"/>
    </row>
    <row r="124" spans="1:9" ht="18" customHeight="1">
      <c r="A124" s="57"/>
      <c r="B124" s="46"/>
      <c r="C124" s="60"/>
      <c r="D124" s="46"/>
      <c r="E124" s="46"/>
      <c r="F124" s="58"/>
      <c r="G124" s="46"/>
      <c r="H124" s="46"/>
      <c r="I124" s="46"/>
    </row>
    <row r="125" spans="1:9" ht="18" customHeight="1">
      <c r="A125" s="57"/>
      <c r="B125" s="46"/>
      <c r="C125" s="60"/>
      <c r="D125" s="46"/>
      <c r="E125" s="46"/>
      <c r="F125" s="58"/>
      <c r="G125" s="46"/>
      <c r="H125" s="46"/>
      <c r="I125" s="46"/>
    </row>
  </sheetData>
  <phoneticPr fontId="30" type="noConversion"/>
  <pageMargins left="0.70763888888888904" right="0.70763888888888904" top="0" bottom="0" header="0.31388888888888899" footer="0.31388888888888899"/>
  <pageSetup scale="3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33"/>
  <sheetViews>
    <sheetView topLeftCell="A86" workbookViewId="0">
      <selection activeCell="H47" sqref="H47"/>
    </sheetView>
  </sheetViews>
  <sheetFormatPr defaultColWidth="9.125" defaultRowHeight="12.75"/>
  <cols>
    <col min="1" max="1" width="9.875" style="203" customWidth="1"/>
    <col min="2" max="2" width="8.125" style="203" customWidth="1"/>
    <col min="3" max="3" width="11.125" style="203" customWidth="1"/>
    <col min="4" max="4" width="10.75" style="203" customWidth="1"/>
    <col min="5" max="5" width="9.5" style="203" customWidth="1"/>
    <col min="6" max="6" width="9.875" style="203" customWidth="1"/>
    <col min="7" max="7" width="15.75" style="203" customWidth="1"/>
    <col min="8" max="8" width="18.25" style="203" customWidth="1"/>
    <col min="9" max="9" width="11.25" style="203" customWidth="1"/>
    <col min="10" max="10" width="12.375" style="203" customWidth="1"/>
    <col min="11" max="11" width="14.25" style="204" customWidth="1"/>
    <col min="12" max="14" width="9.125" style="204"/>
    <col min="15" max="16384" width="9.125" style="203"/>
  </cols>
  <sheetData>
    <row r="1" spans="1:14" s="199" customFormat="1" ht="27" customHeight="1">
      <c r="A1" s="205" t="s">
        <v>1</v>
      </c>
      <c r="B1" s="205" t="s">
        <v>2</v>
      </c>
      <c r="C1" s="205" t="s">
        <v>3</v>
      </c>
      <c r="D1" s="205" t="s">
        <v>4</v>
      </c>
      <c r="E1" s="205" t="s">
        <v>5</v>
      </c>
      <c r="F1" s="205" t="s">
        <v>6</v>
      </c>
      <c r="G1" s="205" t="s">
        <v>419</v>
      </c>
      <c r="H1" s="205" t="s">
        <v>420</v>
      </c>
      <c r="I1" s="205" t="s">
        <v>421</v>
      </c>
      <c r="J1" s="205" t="s">
        <v>422</v>
      </c>
      <c r="K1" s="238" t="s">
        <v>423</v>
      </c>
      <c r="L1" s="238" t="s">
        <v>424</v>
      </c>
      <c r="M1" s="238" t="s">
        <v>425</v>
      </c>
      <c r="N1" s="238" t="s">
        <v>426</v>
      </c>
    </row>
    <row r="2" spans="1:14">
      <c r="A2" s="206" t="s">
        <v>233</v>
      </c>
      <c r="B2" s="207" t="s">
        <v>234</v>
      </c>
      <c r="C2" s="208"/>
      <c r="D2" s="209"/>
      <c r="E2" s="209"/>
      <c r="F2" s="210"/>
      <c r="G2" s="211"/>
      <c r="H2" s="212"/>
      <c r="I2" s="206"/>
      <c r="J2" s="206"/>
      <c r="K2" s="271"/>
      <c r="L2" s="271"/>
      <c r="M2" s="271"/>
      <c r="N2" s="271"/>
    </row>
    <row r="3" spans="1:14">
      <c r="A3" s="206"/>
      <c r="B3" s="206"/>
      <c r="C3" s="213">
        <v>43262</v>
      </c>
      <c r="D3" s="208" t="s">
        <v>379</v>
      </c>
      <c r="E3" s="208" t="s">
        <v>380</v>
      </c>
      <c r="F3" s="210">
        <v>1130</v>
      </c>
      <c r="G3" s="211">
        <v>8.75</v>
      </c>
      <c r="H3" s="213">
        <v>43388</v>
      </c>
      <c r="I3" s="240"/>
      <c r="J3" s="240"/>
      <c r="K3" s="272">
        <v>43367</v>
      </c>
      <c r="L3" s="271">
        <v>43383</v>
      </c>
      <c r="M3" s="271"/>
      <c r="N3" s="271"/>
    </row>
    <row r="4" spans="1:14">
      <c r="A4" s="206"/>
      <c r="B4" s="206"/>
      <c r="C4" s="213">
        <v>43262</v>
      </c>
      <c r="D4" s="208" t="s">
        <v>381</v>
      </c>
      <c r="E4" s="208" t="s">
        <v>380</v>
      </c>
      <c r="F4" s="210">
        <v>1900</v>
      </c>
      <c r="G4" s="211">
        <v>10.050000000000001</v>
      </c>
      <c r="H4" s="213">
        <v>43388</v>
      </c>
      <c r="I4" s="240"/>
      <c r="J4" s="240"/>
      <c r="K4" s="272">
        <v>43367</v>
      </c>
      <c r="L4" s="271">
        <v>43383</v>
      </c>
      <c r="M4" s="271"/>
      <c r="N4" s="271"/>
    </row>
    <row r="5" spans="1:14">
      <c r="A5" s="206"/>
      <c r="B5" s="206"/>
      <c r="C5" s="213">
        <v>43262</v>
      </c>
      <c r="D5" s="208" t="s">
        <v>379</v>
      </c>
      <c r="E5" s="208" t="s">
        <v>382</v>
      </c>
      <c r="F5" s="210">
        <v>30</v>
      </c>
      <c r="G5" s="211">
        <v>8.75</v>
      </c>
      <c r="H5" s="213">
        <v>43361</v>
      </c>
      <c r="I5" s="240"/>
      <c r="J5" s="240"/>
      <c r="K5" s="271">
        <v>43358</v>
      </c>
      <c r="L5" s="271">
        <v>43361</v>
      </c>
      <c r="M5" s="271">
        <v>43361</v>
      </c>
      <c r="N5" s="271">
        <f>M5+20</f>
        <v>43381</v>
      </c>
    </row>
    <row r="6" spans="1:14">
      <c r="A6" s="206"/>
      <c r="B6" s="206"/>
      <c r="C6" s="213">
        <v>43262</v>
      </c>
      <c r="D6" s="208" t="s">
        <v>381</v>
      </c>
      <c r="E6" s="208" t="s">
        <v>382</v>
      </c>
      <c r="F6" s="210">
        <v>60</v>
      </c>
      <c r="G6" s="211">
        <v>10.050000000000001</v>
      </c>
      <c r="H6" s="213">
        <v>43361</v>
      </c>
      <c r="I6" s="240"/>
      <c r="J6" s="240"/>
      <c r="K6" s="271">
        <v>43358</v>
      </c>
      <c r="L6" s="271">
        <v>43361</v>
      </c>
      <c r="M6" s="271">
        <v>43361</v>
      </c>
      <c r="N6" s="271">
        <f>M6+20</f>
        <v>43381</v>
      </c>
    </row>
    <row r="7" spans="1:14">
      <c r="A7" s="209"/>
      <c r="B7" s="209"/>
      <c r="C7" s="213">
        <v>43231</v>
      </c>
      <c r="D7" s="209" t="s">
        <v>333</v>
      </c>
      <c r="E7" s="209" t="s">
        <v>346</v>
      </c>
      <c r="F7" s="210">
        <v>9200</v>
      </c>
      <c r="G7" s="211">
        <v>6.7</v>
      </c>
      <c r="H7" s="213">
        <v>43390</v>
      </c>
      <c r="I7" s="241"/>
      <c r="J7" s="209"/>
      <c r="K7" s="272">
        <v>43367</v>
      </c>
      <c r="L7" s="271">
        <v>43383</v>
      </c>
      <c r="M7" s="271"/>
      <c r="N7" s="271"/>
    </row>
    <row r="8" spans="1:14">
      <c r="A8" s="209"/>
      <c r="B8" s="209"/>
      <c r="C8" s="213">
        <v>43231</v>
      </c>
      <c r="D8" s="209" t="s">
        <v>333</v>
      </c>
      <c r="E8" s="209" t="s">
        <v>347</v>
      </c>
      <c r="F8" s="210">
        <v>3480</v>
      </c>
      <c r="G8" s="211">
        <v>6.7</v>
      </c>
      <c r="H8" s="213">
        <v>43390</v>
      </c>
      <c r="I8" s="241"/>
      <c r="J8" s="209"/>
      <c r="K8" s="272">
        <v>43367</v>
      </c>
      <c r="L8" s="271">
        <v>43383</v>
      </c>
      <c r="M8" s="271"/>
      <c r="N8" s="271"/>
    </row>
    <row r="9" spans="1:14">
      <c r="A9" s="209"/>
      <c r="B9" s="209"/>
      <c r="C9" s="213">
        <v>43231</v>
      </c>
      <c r="D9" s="209" t="s">
        <v>333</v>
      </c>
      <c r="E9" s="209" t="s">
        <v>348</v>
      </c>
      <c r="F9" s="210">
        <v>3328</v>
      </c>
      <c r="G9" s="211">
        <v>6.7</v>
      </c>
      <c r="H9" s="213">
        <v>43390</v>
      </c>
      <c r="I9" s="241"/>
      <c r="J9" s="209"/>
      <c r="K9" s="272">
        <v>43367</v>
      </c>
      <c r="L9" s="271">
        <v>43383</v>
      </c>
      <c r="M9" s="271"/>
      <c r="N9" s="271"/>
    </row>
    <row r="10" spans="1:14" s="201" customFormat="1">
      <c r="A10" s="209"/>
      <c r="B10" s="209"/>
      <c r="C10" s="213">
        <v>43231</v>
      </c>
      <c r="D10" s="209" t="s">
        <v>333</v>
      </c>
      <c r="E10" s="209" t="s">
        <v>349</v>
      </c>
      <c r="F10" s="210">
        <v>1568</v>
      </c>
      <c r="G10" s="211">
        <v>6.7</v>
      </c>
      <c r="H10" s="213">
        <v>43390</v>
      </c>
      <c r="I10" s="241"/>
      <c r="J10" s="209"/>
      <c r="K10" s="272">
        <v>43367</v>
      </c>
      <c r="L10" s="271">
        <v>43383</v>
      </c>
      <c r="M10" s="272"/>
      <c r="N10" s="272"/>
    </row>
    <row r="11" spans="1:14" s="201" customFormat="1">
      <c r="A11" s="209"/>
      <c r="B11" s="209"/>
      <c r="C11" s="213">
        <v>43231</v>
      </c>
      <c r="D11" s="209" t="s">
        <v>333</v>
      </c>
      <c r="E11" s="209" t="s">
        <v>350</v>
      </c>
      <c r="F11" s="210">
        <v>2448</v>
      </c>
      <c r="G11" s="211">
        <v>6.7</v>
      </c>
      <c r="H11" s="213">
        <v>43390</v>
      </c>
      <c r="I11" s="241"/>
      <c r="J11" s="209"/>
      <c r="K11" s="272">
        <v>43367</v>
      </c>
      <c r="L11" s="271">
        <v>43383</v>
      </c>
      <c r="M11" s="272"/>
      <c r="N11" s="272"/>
    </row>
    <row r="12" spans="1:14" s="201" customFormat="1">
      <c r="A12" s="209"/>
      <c r="B12" s="209"/>
      <c r="C12" s="213">
        <v>43231</v>
      </c>
      <c r="D12" s="209" t="s">
        <v>333</v>
      </c>
      <c r="E12" s="209" t="s">
        <v>351</v>
      </c>
      <c r="F12" s="210">
        <v>1328</v>
      </c>
      <c r="G12" s="211">
        <v>6.7</v>
      </c>
      <c r="H12" s="213">
        <v>43390</v>
      </c>
      <c r="I12" s="241"/>
      <c r="J12" s="209"/>
      <c r="K12" s="272">
        <v>43367</v>
      </c>
      <c r="L12" s="271">
        <v>43383</v>
      </c>
      <c r="M12" s="272"/>
      <c r="N12" s="272"/>
    </row>
    <row r="13" spans="1:14" s="201" customFormat="1">
      <c r="A13" s="209"/>
      <c r="B13" s="209"/>
      <c r="C13" s="213">
        <v>43231</v>
      </c>
      <c r="D13" s="209" t="s">
        <v>333</v>
      </c>
      <c r="E13" s="209" t="s">
        <v>352</v>
      </c>
      <c r="F13" s="210">
        <v>488</v>
      </c>
      <c r="G13" s="211">
        <v>6.7</v>
      </c>
      <c r="H13" s="213">
        <v>43390</v>
      </c>
      <c r="I13" s="241"/>
      <c r="J13" s="209"/>
      <c r="K13" s="272">
        <v>43367</v>
      </c>
      <c r="L13" s="271">
        <v>43383</v>
      </c>
      <c r="M13" s="272"/>
      <c r="N13" s="272"/>
    </row>
    <row r="14" spans="1:14" s="201" customFormat="1">
      <c r="A14" s="209"/>
      <c r="B14" s="209"/>
      <c r="C14" s="213">
        <v>43231</v>
      </c>
      <c r="D14" s="209" t="s">
        <v>333</v>
      </c>
      <c r="E14" s="209" t="s">
        <v>353</v>
      </c>
      <c r="F14" s="210">
        <v>168</v>
      </c>
      <c r="G14" s="211">
        <v>6.7</v>
      </c>
      <c r="H14" s="213">
        <v>43390</v>
      </c>
      <c r="I14" s="241"/>
      <c r="J14" s="209"/>
      <c r="K14" s="272">
        <v>43367</v>
      </c>
      <c r="L14" s="271">
        <v>43383</v>
      </c>
      <c r="M14" s="272"/>
      <c r="N14" s="272"/>
    </row>
    <row r="15" spans="1:14">
      <c r="A15" s="206"/>
      <c r="B15" s="210"/>
      <c r="C15" s="263">
        <v>43257</v>
      </c>
      <c r="D15" s="264" t="s">
        <v>374</v>
      </c>
      <c r="E15" s="264" t="s">
        <v>375</v>
      </c>
      <c r="F15" s="265">
        <v>12408</v>
      </c>
      <c r="G15" s="266">
        <v>6</v>
      </c>
      <c r="H15" s="263">
        <v>43395</v>
      </c>
      <c r="I15" s="206"/>
      <c r="J15" s="206"/>
      <c r="K15" s="272">
        <v>43367</v>
      </c>
      <c r="L15" s="271">
        <v>43383</v>
      </c>
      <c r="M15" s="271"/>
      <c r="N15" s="271"/>
    </row>
    <row r="16" spans="1:14" s="201" customFormat="1">
      <c r="A16" s="209"/>
      <c r="B16" s="209"/>
      <c r="C16" s="263">
        <v>43257</v>
      </c>
      <c r="D16" s="264" t="s">
        <v>374</v>
      </c>
      <c r="E16" s="264" t="s">
        <v>376</v>
      </c>
      <c r="F16" s="265">
        <v>2712</v>
      </c>
      <c r="G16" s="266">
        <v>5.8</v>
      </c>
      <c r="H16" s="263">
        <v>43395</v>
      </c>
      <c r="I16" s="241"/>
      <c r="J16" s="209"/>
      <c r="K16" s="272">
        <v>43367</v>
      </c>
      <c r="L16" s="271">
        <v>43383</v>
      </c>
      <c r="M16" s="272"/>
      <c r="N16" s="272"/>
    </row>
    <row r="17" spans="1:14" s="201" customFormat="1">
      <c r="A17" s="206"/>
      <c r="B17" s="206"/>
      <c r="C17" s="213">
        <v>43237</v>
      </c>
      <c r="D17" s="208" t="s">
        <v>354</v>
      </c>
      <c r="E17" s="208" t="s">
        <v>360</v>
      </c>
      <c r="F17" s="210">
        <v>6440</v>
      </c>
      <c r="G17" s="211">
        <v>7.2</v>
      </c>
      <c r="H17" s="213">
        <v>43388</v>
      </c>
      <c r="I17" s="206"/>
      <c r="J17" s="206"/>
      <c r="K17" s="271">
        <v>43356</v>
      </c>
      <c r="L17" s="272">
        <v>43376</v>
      </c>
      <c r="M17" s="272"/>
      <c r="N17" s="272"/>
    </row>
    <row r="18" spans="1:14" s="201" customFormat="1">
      <c r="A18" s="206"/>
      <c r="B18" s="206"/>
      <c r="C18" s="213">
        <v>43237</v>
      </c>
      <c r="D18" s="208" t="s">
        <v>354</v>
      </c>
      <c r="E18" s="208" t="s">
        <v>361</v>
      </c>
      <c r="F18" s="210">
        <v>888</v>
      </c>
      <c r="G18" s="211">
        <v>7.2</v>
      </c>
      <c r="H18" s="213">
        <v>43388</v>
      </c>
      <c r="I18" s="206"/>
      <c r="J18" s="206"/>
      <c r="K18" s="271">
        <v>43356</v>
      </c>
      <c r="L18" s="272">
        <v>43376</v>
      </c>
      <c r="M18" s="272"/>
      <c r="N18" s="272"/>
    </row>
    <row r="19" spans="1:14" s="201" customFormat="1">
      <c r="A19" s="206"/>
      <c r="B19" s="206"/>
      <c r="C19" s="213">
        <v>43237</v>
      </c>
      <c r="D19" s="208" t="s">
        <v>354</v>
      </c>
      <c r="E19" s="208" t="s">
        <v>362</v>
      </c>
      <c r="F19" s="210">
        <v>2304</v>
      </c>
      <c r="G19" s="211">
        <v>7.2</v>
      </c>
      <c r="H19" s="213">
        <v>43388</v>
      </c>
      <c r="I19" s="206"/>
      <c r="J19" s="206"/>
      <c r="K19" s="271">
        <v>43356</v>
      </c>
      <c r="L19" s="272">
        <v>43376</v>
      </c>
      <c r="M19" s="272"/>
      <c r="N19" s="272"/>
    </row>
    <row r="20" spans="1:14" s="201" customFormat="1">
      <c r="A20" s="206"/>
      <c r="B20" s="206"/>
      <c r="C20" s="213">
        <v>43237</v>
      </c>
      <c r="D20" s="208" t="s">
        <v>354</v>
      </c>
      <c r="E20" s="208" t="s">
        <v>363</v>
      </c>
      <c r="F20" s="210">
        <v>2144</v>
      </c>
      <c r="G20" s="211">
        <v>7.2</v>
      </c>
      <c r="H20" s="213">
        <v>43388</v>
      </c>
      <c r="I20" s="206"/>
      <c r="J20" s="206"/>
      <c r="K20" s="271">
        <v>43356</v>
      </c>
      <c r="L20" s="272">
        <v>43376</v>
      </c>
      <c r="M20" s="272"/>
      <c r="N20" s="272"/>
    </row>
    <row r="21" spans="1:14" s="201" customFormat="1">
      <c r="A21" s="206"/>
      <c r="B21" s="206"/>
      <c r="C21" s="213">
        <v>43237</v>
      </c>
      <c r="D21" s="208" t="s">
        <v>354</v>
      </c>
      <c r="E21" s="208" t="s">
        <v>364</v>
      </c>
      <c r="F21" s="210">
        <v>1000</v>
      </c>
      <c r="G21" s="211">
        <v>6.9</v>
      </c>
      <c r="H21" s="213">
        <v>43388</v>
      </c>
      <c r="I21" s="206"/>
      <c r="J21" s="206"/>
      <c r="K21" s="271">
        <v>43356</v>
      </c>
      <c r="L21" s="272">
        <v>43376</v>
      </c>
      <c r="M21" s="272"/>
      <c r="N21" s="272"/>
    </row>
    <row r="22" spans="1:14">
      <c r="A22" s="206"/>
      <c r="B22" s="206"/>
      <c r="C22" s="213">
        <v>43262</v>
      </c>
      <c r="D22" s="208" t="s">
        <v>383</v>
      </c>
      <c r="E22" s="208" t="s">
        <v>384</v>
      </c>
      <c r="F22" s="210">
        <v>2400</v>
      </c>
      <c r="G22" s="211">
        <v>6.4</v>
      </c>
      <c r="H22" s="213">
        <v>43388</v>
      </c>
      <c r="I22" s="240"/>
      <c r="J22" s="240"/>
      <c r="K22" s="271">
        <v>43356</v>
      </c>
      <c r="L22" s="272">
        <v>43376</v>
      </c>
      <c r="M22" s="271"/>
      <c r="N22" s="271"/>
    </row>
    <row r="23" spans="1:14" s="200" customFormat="1">
      <c r="A23" s="214"/>
      <c r="B23" s="214"/>
      <c r="C23" s="213">
        <v>43237</v>
      </c>
      <c r="D23" s="209" t="s">
        <v>354</v>
      </c>
      <c r="E23" s="209" t="s">
        <v>367</v>
      </c>
      <c r="F23" s="210">
        <v>5568</v>
      </c>
      <c r="G23" s="211">
        <v>7.2</v>
      </c>
      <c r="H23" s="213">
        <v>43395</v>
      </c>
      <c r="I23" s="206"/>
      <c r="J23" s="206"/>
      <c r="K23" s="271"/>
      <c r="L23" s="272"/>
      <c r="M23" s="272"/>
      <c r="N23" s="272"/>
    </row>
    <row r="24" spans="1:14" s="200" customFormat="1">
      <c r="A24" s="214"/>
      <c r="B24" s="214"/>
      <c r="C24" s="213">
        <v>43237</v>
      </c>
      <c r="D24" s="209" t="s">
        <v>354</v>
      </c>
      <c r="E24" s="209" t="s">
        <v>368</v>
      </c>
      <c r="F24" s="210">
        <v>5360</v>
      </c>
      <c r="G24" s="211">
        <v>7.2</v>
      </c>
      <c r="H24" s="213">
        <v>43395</v>
      </c>
      <c r="I24" s="206"/>
      <c r="J24" s="206"/>
      <c r="K24" s="271"/>
      <c r="L24" s="272"/>
      <c r="M24" s="272"/>
      <c r="N24" s="272"/>
    </row>
    <row r="25" spans="1:14" s="200" customFormat="1">
      <c r="A25" s="214"/>
      <c r="B25" s="214"/>
      <c r="C25" s="213">
        <v>43237</v>
      </c>
      <c r="D25" s="209" t="s">
        <v>354</v>
      </c>
      <c r="E25" s="209" t="s">
        <v>369</v>
      </c>
      <c r="F25" s="210">
        <v>11120</v>
      </c>
      <c r="G25" s="211">
        <v>7.2</v>
      </c>
      <c r="H25" s="213">
        <v>43395</v>
      </c>
      <c r="I25" s="206"/>
      <c r="J25" s="206"/>
      <c r="K25" s="271"/>
      <c r="L25" s="272"/>
      <c r="M25" s="272"/>
      <c r="N25" s="272"/>
    </row>
    <row r="26" spans="1:14" s="200" customFormat="1">
      <c r="A26" s="214"/>
      <c r="B26" s="214"/>
      <c r="C26" s="213">
        <v>43237</v>
      </c>
      <c r="D26" s="209" t="s">
        <v>354</v>
      </c>
      <c r="E26" s="209" t="s">
        <v>370</v>
      </c>
      <c r="F26" s="210">
        <v>3040</v>
      </c>
      <c r="G26" s="211">
        <v>7.2</v>
      </c>
      <c r="H26" s="213">
        <v>43395</v>
      </c>
      <c r="I26" s="206"/>
      <c r="J26" s="206"/>
      <c r="K26" s="271"/>
      <c r="L26" s="272"/>
      <c r="M26" s="272"/>
      <c r="N26" s="272"/>
    </row>
    <row r="27" spans="1:14" s="200" customFormat="1">
      <c r="A27" s="214"/>
      <c r="B27" s="214"/>
      <c r="C27" s="213">
        <v>43237</v>
      </c>
      <c r="D27" s="209" t="s">
        <v>354</v>
      </c>
      <c r="E27" s="209" t="s">
        <v>371</v>
      </c>
      <c r="F27" s="210">
        <v>2000</v>
      </c>
      <c r="G27" s="211">
        <v>6.9</v>
      </c>
      <c r="H27" s="213">
        <v>43395</v>
      </c>
      <c r="I27" s="206"/>
      <c r="J27" s="206"/>
      <c r="K27" s="271"/>
      <c r="L27" s="272"/>
      <c r="M27" s="272"/>
      <c r="N27" s="272"/>
    </row>
    <row r="28" spans="1:14">
      <c r="A28" s="206"/>
      <c r="B28" s="206"/>
      <c r="C28" s="213">
        <v>43273</v>
      </c>
      <c r="D28" s="206" t="s">
        <v>385</v>
      </c>
      <c r="E28" s="206" t="s">
        <v>386</v>
      </c>
      <c r="F28" s="210">
        <v>2664</v>
      </c>
      <c r="G28" s="211">
        <v>7.5</v>
      </c>
      <c r="H28" s="213">
        <v>43402</v>
      </c>
      <c r="I28" s="240"/>
      <c r="J28" s="240"/>
      <c r="K28" s="271"/>
      <c r="L28" s="271"/>
      <c r="M28" s="271"/>
      <c r="N28" s="271"/>
    </row>
    <row r="29" spans="1:14">
      <c r="A29" s="206"/>
      <c r="B29" s="206"/>
      <c r="C29" s="213">
        <v>43273</v>
      </c>
      <c r="D29" s="206" t="s">
        <v>385</v>
      </c>
      <c r="E29" s="206" t="s">
        <v>387</v>
      </c>
      <c r="F29" s="210">
        <v>1976</v>
      </c>
      <c r="G29" s="211">
        <v>7.5</v>
      </c>
      <c r="H29" s="213">
        <v>43402</v>
      </c>
      <c r="I29" s="206"/>
      <c r="J29" s="206"/>
      <c r="K29" s="271"/>
      <c r="L29" s="271"/>
      <c r="M29" s="271"/>
      <c r="N29" s="271"/>
    </row>
    <row r="30" spans="1:14">
      <c r="A30" s="206"/>
      <c r="B30" s="206"/>
      <c r="C30" s="213">
        <v>43273</v>
      </c>
      <c r="D30" s="206" t="s">
        <v>385</v>
      </c>
      <c r="E30" s="206" t="s">
        <v>388</v>
      </c>
      <c r="F30" s="210">
        <v>5456</v>
      </c>
      <c r="G30" s="211">
        <v>7.5</v>
      </c>
      <c r="H30" s="213">
        <v>43402</v>
      </c>
      <c r="I30" s="206"/>
      <c r="J30" s="206"/>
      <c r="K30" s="271"/>
      <c r="L30" s="271"/>
      <c r="M30" s="271"/>
      <c r="N30" s="271"/>
    </row>
    <row r="31" spans="1:14">
      <c r="A31" s="206"/>
      <c r="B31" s="206"/>
      <c r="C31" s="213">
        <v>43273</v>
      </c>
      <c r="D31" s="206" t="s">
        <v>385</v>
      </c>
      <c r="E31" s="206" t="s">
        <v>389</v>
      </c>
      <c r="F31" s="210">
        <v>2448</v>
      </c>
      <c r="G31" s="211">
        <v>7.5</v>
      </c>
      <c r="H31" s="213">
        <v>43402</v>
      </c>
      <c r="I31" s="206"/>
      <c r="J31" s="206"/>
      <c r="K31" s="271"/>
      <c r="L31" s="271"/>
      <c r="M31" s="271"/>
      <c r="N31" s="271"/>
    </row>
    <row r="32" spans="1:14">
      <c r="A32" s="206"/>
      <c r="B32" s="206"/>
      <c r="C32" s="213">
        <v>43273</v>
      </c>
      <c r="D32" s="206" t="s">
        <v>385</v>
      </c>
      <c r="E32" s="206" t="s">
        <v>390</v>
      </c>
      <c r="F32" s="210">
        <v>1000</v>
      </c>
      <c r="G32" s="211">
        <v>7.2</v>
      </c>
      <c r="H32" s="213">
        <v>43402</v>
      </c>
      <c r="I32" s="206"/>
      <c r="J32" s="206"/>
      <c r="K32" s="271"/>
      <c r="L32" s="271"/>
      <c r="M32" s="271"/>
      <c r="N32" s="271"/>
    </row>
    <row r="33" spans="1:14" s="201" customFormat="1">
      <c r="A33" s="209"/>
      <c r="B33" s="209"/>
      <c r="C33" s="213">
        <v>43228</v>
      </c>
      <c r="D33" s="209" t="s">
        <v>324</v>
      </c>
      <c r="E33" s="209" t="s">
        <v>325</v>
      </c>
      <c r="F33" s="210">
        <v>29072</v>
      </c>
      <c r="G33" s="211">
        <v>6</v>
      </c>
      <c r="H33" s="213">
        <v>43406</v>
      </c>
      <c r="I33" s="241"/>
      <c r="J33" s="209"/>
      <c r="K33" s="272"/>
      <c r="L33" s="272"/>
      <c r="M33" s="272"/>
      <c r="N33" s="272"/>
    </row>
    <row r="34" spans="1:14" s="201" customFormat="1">
      <c r="A34" s="209"/>
      <c r="B34" s="209"/>
      <c r="C34" s="213">
        <v>43228</v>
      </c>
      <c r="D34" s="209" t="s">
        <v>324</v>
      </c>
      <c r="E34" s="209" t="s">
        <v>326</v>
      </c>
      <c r="F34" s="210">
        <v>1080</v>
      </c>
      <c r="G34" s="211">
        <v>6</v>
      </c>
      <c r="H34" s="213">
        <v>43406</v>
      </c>
      <c r="I34" s="241"/>
      <c r="J34" s="209"/>
      <c r="K34" s="272"/>
      <c r="L34" s="272"/>
      <c r="M34" s="272"/>
      <c r="N34" s="272"/>
    </row>
    <row r="35" spans="1:14" s="201" customFormat="1">
      <c r="A35" s="206"/>
      <c r="B35" s="206"/>
      <c r="C35" s="213">
        <v>43259</v>
      </c>
      <c r="D35" s="208" t="s">
        <v>377</v>
      </c>
      <c r="E35" s="208" t="s">
        <v>378</v>
      </c>
      <c r="F35" s="210">
        <v>3000</v>
      </c>
      <c r="G35" s="211">
        <v>6.3</v>
      </c>
      <c r="H35" s="213">
        <v>43409</v>
      </c>
      <c r="I35" s="241"/>
      <c r="J35" s="241"/>
      <c r="K35" s="272"/>
      <c r="L35" s="272"/>
      <c r="M35" s="272"/>
      <c r="N35" s="272"/>
    </row>
    <row r="36" spans="1:14">
      <c r="A36" s="206"/>
      <c r="B36" s="206"/>
      <c r="C36" s="213">
        <v>43273</v>
      </c>
      <c r="D36" s="206" t="s">
        <v>385</v>
      </c>
      <c r="E36" s="206" t="s">
        <v>391</v>
      </c>
      <c r="F36" s="210">
        <v>2568</v>
      </c>
      <c r="G36" s="211">
        <v>7.5</v>
      </c>
      <c r="H36" s="213">
        <v>43409</v>
      </c>
      <c r="I36" s="206"/>
      <c r="J36" s="206"/>
      <c r="K36" s="271"/>
      <c r="L36" s="271"/>
      <c r="M36" s="271"/>
      <c r="N36" s="271"/>
    </row>
    <row r="37" spans="1:14">
      <c r="A37" s="206"/>
      <c r="B37" s="206"/>
      <c r="C37" s="213">
        <v>43273</v>
      </c>
      <c r="D37" s="206" t="s">
        <v>385</v>
      </c>
      <c r="E37" s="206" t="s">
        <v>392</v>
      </c>
      <c r="F37" s="210">
        <v>576</v>
      </c>
      <c r="G37" s="211">
        <v>7.4</v>
      </c>
      <c r="H37" s="213">
        <v>43409</v>
      </c>
      <c r="I37" s="206"/>
      <c r="J37" s="206"/>
      <c r="K37" s="271"/>
      <c r="L37" s="271"/>
      <c r="M37" s="271"/>
      <c r="N37" s="271"/>
    </row>
    <row r="38" spans="1:14">
      <c r="A38" s="206"/>
      <c r="B38" s="206"/>
      <c r="C38" s="213">
        <v>43273</v>
      </c>
      <c r="D38" s="206" t="s">
        <v>385</v>
      </c>
      <c r="E38" s="206" t="s">
        <v>393</v>
      </c>
      <c r="F38" s="210">
        <v>6672</v>
      </c>
      <c r="G38" s="211">
        <v>7.5</v>
      </c>
      <c r="H38" s="213">
        <v>43409</v>
      </c>
      <c r="I38" s="206"/>
      <c r="J38" s="206"/>
      <c r="K38" s="271"/>
      <c r="L38" s="271"/>
      <c r="M38" s="271"/>
      <c r="N38" s="271"/>
    </row>
    <row r="39" spans="1:14">
      <c r="A39" s="206"/>
      <c r="B39" s="206"/>
      <c r="C39" s="213">
        <v>43273</v>
      </c>
      <c r="D39" s="206" t="s">
        <v>385</v>
      </c>
      <c r="E39" s="206" t="s">
        <v>394</v>
      </c>
      <c r="F39" s="210">
        <v>1000</v>
      </c>
      <c r="G39" s="211">
        <v>7.2</v>
      </c>
      <c r="H39" s="213">
        <v>43409</v>
      </c>
      <c r="I39" s="206"/>
      <c r="J39" s="206"/>
      <c r="K39" s="271"/>
      <c r="L39" s="271"/>
      <c r="M39" s="271"/>
      <c r="N39" s="271"/>
    </row>
    <row r="40" spans="1:14">
      <c r="A40" s="206"/>
      <c r="B40" s="206"/>
      <c r="C40" s="213">
        <v>43273</v>
      </c>
      <c r="D40" s="206" t="s">
        <v>385</v>
      </c>
      <c r="E40" s="206" t="s">
        <v>395</v>
      </c>
      <c r="F40" s="210">
        <v>1960</v>
      </c>
      <c r="G40" s="211">
        <v>7.5</v>
      </c>
      <c r="H40" s="213">
        <v>43409</v>
      </c>
      <c r="I40" s="206"/>
      <c r="J40" s="206"/>
      <c r="K40" s="271"/>
      <c r="L40" s="271"/>
      <c r="M40" s="271"/>
      <c r="N40" s="271"/>
    </row>
    <row r="41" spans="1:14">
      <c r="A41" s="206"/>
      <c r="B41" s="206"/>
      <c r="C41" s="213">
        <v>43283</v>
      </c>
      <c r="D41" s="208" t="s">
        <v>396</v>
      </c>
      <c r="E41" s="208" t="s">
        <v>397</v>
      </c>
      <c r="F41" s="210">
        <v>804</v>
      </c>
      <c r="G41" s="211">
        <v>7.2</v>
      </c>
      <c r="H41" s="213">
        <v>43409</v>
      </c>
      <c r="I41" s="240"/>
      <c r="J41" s="240"/>
      <c r="K41" s="271"/>
      <c r="L41" s="271"/>
      <c r="M41" s="271"/>
      <c r="N41" s="271"/>
    </row>
    <row r="42" spans="1:14">
      <c r="A42" s="209"/>
      <c r="B42" s="209"/>
      <c r="C42" s="208"/>
      <c r="D42" s="209"/>
      <c r="E42" s="209"/>
      <c r="F42" s="210"/>
      <c r="G42" s="211"/>
      <c r="H42" s="212"/>
      <c r="I42" s="241"/>
      <c r="J42" s="209"/>
      <c r="K42" s="272"/>
      <c r="L42" s="271"/>
      <c r="M42" s="271"/>
      <c r="N42" s="271"/>
    </row>
    <row r="43" spans="1:14" ht="39" customHeight="1">
      <c r="A43" s="206"/>
      <c r="B43" s="207" t="s">
        <v>157</v>
      </c>
      <c r="C43" s="216">
        <v>43159</v>
      </c>
      <c r="D43" s="217" t="s">
        <v>161</v>
      </c>
      <c r="E43" s="217" t="s">
        <v>176</v>
      </c>
      <c r="F43" s="217">
        <v>1860</v>
      </c>
      <c r="G43" s="218" t="s">
        <v>174</v>
      </c>
      <c r="H43" s="219">
        <v>43346</v>
      </c>
      <c r="I43" s="206"/>
      <c r="J43" s="206"/>
      <c r="K43" s="239">
        <v>43354</v>
      </c>
      <c r="L43" s="239">
        <v>43374</v>
      </c>
      <c r="M43" s="239">
        <f>L43+7</f>
        <v>43381</v>
      </c>
      <c r="N43" s="239">
        <f>M43+60</f>
        <v>43441</v>
      </c>
    </row>
    <row r="44" spans="1:14" ht="39" customHeight="1">
      <c r="A44" s="206"/>
      <c r="B44" s="217"/>
      <c r="C44" s="216">
        <v>43159</v>
      </c>
      <c r="D44" s="217" t="s">
        <v>161</v>
      </c>
      <c r="E44" s="217">
        <v>8077202</v>
      </c>
      <c r="F44" s="217">
        <v>3480</v>
      </c>
      <c r="G44" s="218" t="s">
        <v>177</v>
      </c>
      <c r="H44" s="219">
        <v>43367</v>
      </c>
      <c r="I44" s="206"/>
      <c r="J44" s="206"/>
      <c r="K44" s="239">
        <v>43354</v>
      </c>
      <c r="L44" s="239">
        <v>43374</v>
      </c>
      <c r="M44" s="239">
        <f t="shared" ref="M44:M45" si="0">L44+7</f>
        <v>43381</v>
      </c>
      <c r="N44" s="239">
        <f t="shared" ref="N44:N45" si="1">M44+60</f>
        <v>43441</v>
      </c>
    </row>
    <row r="45" spans="1:14" ht="39" customHeight="1">
      <c r="A45" s="206"/>
      <c r="B45" s="217"/>
      <c r="C45" s="216">
        <v>43198</v>
      </c>
      <c r="D45" s="217" t="s">
        <v>181</v>
      </c>
      <c r="E45" s="217">
        <v>8105301</v>
      </c>
      <c r="F45" s="217">
        <v>1596</v>
      </c>
      <c r="G45" s="218" t="s">
        <v>182</v>
      </c>
      <c r="H45" s="219">
        <v>43344</v>
      </c>
      <c r="I45" s="206"/>
      <c r="J45" s="206"/>
      <c r="K45" s="239">
        <v>43354</v>
      </c>
      <c r="L45" s="239">
        <v>43374</v>
      </c>
      <c r="M45" s="239">
        <f t="shared" si="0"/>
        <v>43381</v>
      </c>
      <c r="N45" s="239">
        <f t="shared" si="1"/>
        <v>43441</v>
      </c>
    </row>
    <row r="46" spans="1:14" ht="39" customHeight="1">
      <c r="A46" s="206"/>
      <c r="B46" s="217"/>
      <c r="C46" s="216">
        <v>43198</v>
      </c>
      <c r="D46" s="217" t="s">
        <v>181</v>
      </c>
      <c r="E46" s="217">
        <v>8105302</v>
      </c>
      <c r="F46" s="217">
        <v>1632</v>
      </c>
      <c r="G46" s="218" t="s">
        <v>182</v>
      </c>
      <c r="H46" s="219">
        <v>43378</v>
      </c>
      <c r="I46" s="206"/>
      <c r="J46" s="206"/>
      <c r="K46" s="239"/>
      <c r="L46" s="239"/>
      <c r="M46" s="239"/>
      <c r="N46" s="239"/>
    </row>
    <row r="47" spans="1:14" ht="39" customHeight="1">
      <c r="A47" s="206"/>
      <c r="B47" s="217"/>
      <c r="C47" s="216">
        <v>43206</v>
      </c>
      <c r="D47" s="217" t="s">
        <v>183</v>
      </c>
      <c r="E47" s="217">
        <v>8098402</v>
      </c>
      <c r="F47" s="217">
        <v>1740</v>
      </c>
      <c r="G47" s="218" t="s">
        <v>184</v>
      </c>
      <c r="H47" s="219">
        <v>43358</v>
      </c>
      <c r="I47" s="206"/>
      <c r="J47" s="206"/>
      <c r="K47" s="239">
        <v>43354</v>
      </c>
      <c r="L47" s="239">
        <v>43374</v>
      </c>
      <c r="M47" s="239">
        <f>L47+7</f>
        <v>43381</v>
      </c>
      <c r="N47" s="239">
        <f>M47+60</f>
        <v>43441</v>
      </c>
    </row>
    <row r="48" spans="1:14" ht="39" customHeight="1">
      <c r="A48" s="206"/>
      <c r="B48" s="217"/>
      <c r="C48" s="216"/>
      <c r="D48" s="217"/>
      <c r="E48" s="217"/>
      <c r="F48" s="217"/>
      <c r="G48" s="218"/>
      <c r="H48" s="219"/>
      <c r="I48" s="206"/>
      <c r="J48" s="206" t="s">
        <v>427</v>
      </c>
      <c r="K48" s="239"/>
      <c r="L48" s="239"/>
      <c r="M48" s="239"/>
      <c r="N48" s="239"/>
    </row>
    <row r="49" spans="1:14" s="202" customFormat="1" ht="18" customHeight="1">
      <c r="A49" s="220"/>
      <c r="B49" s="220"/>
      <c r="C49" s="221">
        <v>43194</v>
      </c>
      <c r="D49" s="222" t="s">
        <v>428</v>
      </c>
      <c r="E49" s="223" t="s">
        <v>429</v>
      </c>
      <c r="F49" s="224">
        <v>7003</v>
      </c>
      <c r="G49" s="223" t="s">
        <v>429</v>
      </c>
      <c r="H49" s="225">
        <v>43346</v>
      </c>
      <c r="I49" s="243" t="s">
        <v>430</v>
      </c>
      <c r="J49" s="243" t="s">
        <v>431</v>
      </c>
      <c r="K49" s="239">
        <v>43354</v>
      </c>
      <c r="L49" s="239">
        <v>43374</v>
      </c>
      <c r="M49" s="239">
        <f t="shared" ref="M49:M58" si="2">L49+7</f>
        <v>43381</v>
      </c>
      <c r="N49" s="239">
        <f t="shared" ref="N49:N58" si="3">M49+60</f>
        <v>43441</v>
      </c>
    </row>
    <row r="50" spans="1:14" s="202" customFormat="1" ht="18" customHeight="1">
      <c r="A50" s="220"/>
      <c r="B50" s="220"/>
      <c r="C50" s="221">
        <v>43229</v>
      </c>
      <c r="D50" s="222" t="s">
        <v>432</v>
      </c>
      <c r="E50" s="223" t="s">
        <v>429</v>
      </c>
      <c r="F50" s="224">
        <v>2997</v>
      </c>
      <c r="G50" s="223" t="s">
        <v>429</v>
      </c>
      <c r="H50" s="225">
        <v>43353</v>
      </c>
      <c r="I50" s="243" t="s">
        <v>430</v>
      </c>
      <c r="J50" s="243" t="s">
        <v>433</v>
      </c>
      <c r="K50" s="239">
        <v>43354</v>
      </c>
      <c r="L50" s="239">
        <v>43374</v>
      </c>
      <c r="M50" s="239">
        <f t="shared" si="2"/>
        <v>43381</v>
      </c>
      <c r="N50" s="239">
        <f t="shared" si="3"/>
        <v>43441</v>
      </c>
    </row>
    <row r="51" spans="1:14" s="202" customFormat="1" ht="18" customHeight="1">
      <c r="A51" s="220"/>
      <c r="B51" s="220"/>
      <c r="C51" s="221">
        <v>43229</v>
      </c>
      <c r="D51" s="222" t="s">
        <v>434</v>
      </c>
      <c r="E51" s="223" t="s">
        <v>429</v>
      </c>
      <c r="F51" s="224">
        <v>1770</v>
      </c>
      <c r="G51" s="223" t="s">
        <v>429</v>
      </c>
      <c r="H51" s="225">
        <v>43332</v>
      </c>
      <c r="I51" s="243" t="s">
        <v>430</v>
      </c>
      <c r="J51" s="243" t="s">
        <v>433</v>
      </c>
      <c r="K51" s="239">
        <v>43354</v>
      </c>
      <c r="L51" s="239">
        <v>43374</v>
      </c>
      <c r="M51" s="239">
        <f t="shared" si="2"/>
        <v>43381</v>
      </c>
      <c r="N51" s="239">
        <f t="shared" si="3"/>
        <v>43441</v>
      </c>
    </row>
    <row r="52" spans="1:14" s="202" customFormat="1" ht="18" customHeight="1">
      <c r="A52" s="220"/>
      <c r="B52" s="220"/>
      <c r="C52" s="221">
        <v>43229</v>
      </c>
      <c r="D52" s="222" t="s">
        <v>434</v>
      </c>
      <c r="E52" s="223" t="s">
        <v>429</v>
      </c>
      <c r="F52" s="224">
        <v>3127</v>
      </c>
      <c r="G52" s="223" t="s">
        <v>429</v>
      </c>
      <c r="H52" s="225">
        <v>43353</v>
      </c>
      <c r="I52" s="243" t="s">
        <v>430</v>
      </c>
      <c r="J52" s="243" t="s">
        <v>433</v>
      </c>
      <c r="K52" s="239">
        <v>43354</v>
      </c>
      <c r="L52" s="239">
        <v>43374</v>
      </c>
      <c r="M52" s="239">
        <f t="shared" si="2"/>
        <v>43381</v>
      </c>
      <c r="N52" s="239">
        <f t="shared" si="3"/>
        <v>43441</v>
      </c>
    </row>
    <row r="53" spans="1:14" s="202" customFormat="1" ht="18" customHeight="1">
      <c r="A53" s="220"/>
      <c r="B53" s="220"/>
      <c r="C53" s="221">
        <v>43248</v>
      </c>
      <c r="D53" s="222" t="s">
        <v>435</v>
      </c>
      <c r="E53" s="223" t="s">
        <v>429</v>
      </c>
      <c r="F53" s="224">
        <v>7308</v>
      </c>
      <c r="G53" s="223" t="s">
        <v>429</v>
      </c>
      <c r="H53" s="225">
        <v>43332</v>
      </c>
      <c r="I53" s="243" t="s">
        <v>430</v>
      </c>
      <c r="J53" s="243" t="s">
        <v>433</v>
      </c>
      <c r="K53" s="239">
        <v>43354</v>
      </c>
      <c r="L53" s="239">
        <v>43374</v>
      </c>
      <c r="M53" s="239">
        <f t="shared" si="2"/>
        <v>43381</v>
      </c>
      <c r="N53" s="239">
        <f t="shared" si="3"/>
        <v>43441</v>
      </c>
    </row>
    <row r="54" spans="1:14" s="202" customFormat="1" ht="18" customHeight="1">
      <c r="A54" s="220"/>
      <c r="B54" s="220"/>
      <c r="C54" s="221">
        <v>43255</v>
      </c>
      <c r="D54" s="222" t="s">
        <v>436</v>
      </c>
      <c r="E54" s="223" t="s">
        <v>429</v>
      </c>
      <c r="F54" s="224">
        <v>15000</v>
      </c>
      <c r="G54" s="223" t="s">
        <v>429</v>
      </c>
      <c r="H54" s="225">
        <v>43346</v>
      </c>
      <c r="I54" s="243" t="s">
        <v>430</v>
      </c>
      <c r="J54" s="243" t="s">
        <v>433</v>
      </c>
      <c r="K54" s="239">
        <v>43354</v>
      </c>
      <c r="L54" s="239">
        <v>43374</v>
      </c>
      <c r="M54" s="239">
        <f t="shared" si="2"/>
        <v>43381</v>
      </c>
      <c r="N54" s="239">
        <f t="shared" si="3"/>
        <v>43441</v>
      </c>
    </row>
    <row r="55" spans="1:14" s="202" customFormat="1" ht="18" customHeight="1">
      <c r="A55" s="220"/>
      <c r="B55" s="220"/>
      <c r="C55" s="221">
        <v>43295</v>
      </c>
      <c r="D55" s="222" t="s">
        <v>437</v>
      </c>
      <c r="E55" s="223" t="s">
        <v>429</v>
      </c>
      <c r="F55" s="224">
        <v>5900</v>
      </c>
      <c r="G55" s="223" t="s">
        <v>429</v>
      </c>
      <c r="H55" s="225">
        <v>43353</v>
      </c>
      <c r="I55" s="243" t="s">
        <v>430</v>
      </c>
      <c r="J55" s="243" t="s">
        <v>433</v>
      </c>
      <c r="K55" s="239">
        <v>43354</v>
      </c>
      <c r="L55" s="239">
        <v>43374</v>
      </c>
      <c r="M55" s="239">
        <f t="shared" si="2"/>
        <v>43381</v>
      </c>
      <c r="N55" s="239">
        <f t="shared" si="3"/>
        <v>43441</v>
      </c>
    </row>
    <row r="56" spans="1:14" s="202" customFormat="1" ht="18" customHeight="1">
      <c r="A56" s="220"/>
      <c r="B56" s="220"/>
      <c r="C56" s="221">
        <v>43295</v>
      </c>
      <c r="D56" s="222" t="s">
        <v>438</v>
      </c>
      <c r="E56" s="223" t="s">
        <v>429</v>
      </c>
      <c r="F56" s="224">
        <v>37605</v>
      </c>
      <c r="G56" s="223" t="s">
        <v>429</v>
      </c>
      <c r="H56" s="225">
        <v>43353</v>
      </c>
      <c r="I56" s="243" t="s">
        <v>430</v>
      </c>
      <c r="J56" s="243" t="s">
        <v>433</v>
      </c>
      <c r="K56" s="239">
        <v>43354</v>
      </c>
      <c r="L56" s="239">
        <v>43374</v>
      </c>
      <c r="M56" s="239">
        <f t="shared" si="2"/>
        <v>43381</v>
      </c>
      <c r="N56" s="239">
        <f t="shared" si="3"/>
        <v>43441</v>
      </c>
    </row>
    <row r="57" spans="1:14" s="202" customFormat="1" ht="18" customHeight="1">
      <c r="A57" s="220"/>
      <c r="B57" s="220"/>
      <c r="C57" s="221">
        <v>43295</v>
      </c>
      <c r="D57" s="222" t="s">
        <v>439</v>
      </c>
      <c r="E57" s="223" t="s">
        <v>429</v>
      </c>
      <c r="F57" s="224">
        <v>5822</v>
      </c>
      <c r="G57" s="223" t="s">
        <v>429</v>
      </c>
      <c r="H57" s="225">
        <v>43353</v>
      </c>
      <c r="I57" s="243" t="s">
        <v>430</v>
      </c>
      <c r="J57" s="243" t="s">
        <v>433</v>
      </c>
      <c r="K57" s="239">
        <v>43354</v>
      </c>
      <c r="L57" s="239">
        <v>43374</v>
      </c>
      <c r="M57" s="239">
        <f t="shared" si="2"/>
        <v>43381</v>
      </c>
      <c r="N57" s="239">
        <f t="shared" si="3"/>
        <v>43441</v>
      </c>
    </row>
    <row r="58" spans="1:14" s="202" customFormat="1" ht="18" customHeight="1">
      <c r="A58" s="220"/>
      <c r="B58" s="220"/>
      <c r="C58" s="221">
        <v>43295</v>
      </c>
      <c r="D58" s="222" t="s">
        <v>440</v>
      </c>
      <c r="E58" s="223" t="s">
        <v>429</v>
      </c>
      <c r="F58" s="224">
        <v>5191</v>
      </c>
      <c r="G58" s="223" t="s">
        <v>429</v>
      </c>
      <c r="H58" s="225">
        <v>43353</v>
      </c>
      <c r="I58" s="243" t="s">
        <v>430</v>
      </c>
      <c r="J58" s="243" t="s">
        <v>433</v>
      </c>
      <c r="K58" s="239">
        <v>43354</v>
      </c>
      <c r="L58" s="239">
        <v>43374</v>
      </c>
      <c r="M58" s="239">
        <f t="shared" si="2"/>
        <v>43381</v>
      </c>
      <c r="N58" s="239">
        <f t="shared" si="3"/>
        <v>43441</v>
      </c>
    </row>
    <row r="59" spans="1:14" ht="39" customHeight="1">
      <c r="A59" s="206"/>
      <c r="B59" s="217"/>
      <c r="C59" s="216"/>
      <c r="D59" s="217"/>
      <c r="E59" s="217"/>
      <c r="F59" s="217"/>
      <c r="G59" s="218"/>
      <c r="H59" s="219"/>
      <c r="I59" s="206"/>
      <c r="J59" s="206"/>
      <c r="K59" s="239"/>
      <c r="L59" s="239"/>
      <c r="M59" s="239"/>
      <c r="N59" s="239"/>
    </row>
    <row r="60" spans="1:14" ht="39" customHeight="1">
      <c r="A60" s="206"/>
      <c r="B60" s="267" t="s">
        <v>192</v>
      </c>
      <c r="C60" s="216"/>
      <c r="D60" s="217"/>
      <c r="E60" s="217"/>
      <c r="F60" s="217"/>
      <c r="G60" s="268" t="s">
        <v>193</v>
      </c>
      <c r="H60" s="219"/>
      <c r="I60" s="206"/>
      <c r="J60" s="206"/>
      <c r="K60" s="239"/>
      <c r="L60" s="239"/>
      <c r="M60" s="239"/>
      <c r="N60" s="239"/>
    </row>
    <row r="61" spans="1:14" ht="39" customHeight="1">
      <c r="A61" s="206"/>
      <c r="B61" s="206"/>
      <c r="C61" s="216">
        <v>43259</v>
      </c>
      <c r="D61" s="269">
        <v>1802</v>
      </c>
      <c r="E61" s="270" t="s">
        <v>194</v>
      </c>
      <c r="F61" s="269">
        <v>4816</v>
      </c>
      <c r="G61" s="270">
        <v>7.1</v>
      </c>
      <c r="H61" s="219" t="s">
        <v>195</v>
      </c>
      <c r="I61" s="206"/>
      <c r="J61" s="206"/>
      <c r="K61" s="239">
        <v>43357</v>
      </c>
      <c r="L61" s="239">
        <v>43368</v>
      </c>
      <c r="M61" s="239"/>
      <c r="N61" s="239"/>
    </row>
    <row r="62" spans="1:14" ht="39" customHeight="1">
      <c r="A62" s="206"/>
      <c r="B62" s="206"/>
      <c r="C62" s="216">
        <v>43259</v>
      </c>
      <c r="D62" s="269">
        <v>1805</v>
      </c>
      <c r="E62" s="270" t="s">
        <v>196</v>
      </c>
      <c r="F62" s="269">
        <v>3913</v>
      </c>
      <c r="G62" s="270" t="s">
        <v>441</v>
      </c>
      <c r="H62" s="219" t="s">
        <v>195</v>
      </c>
      <c r="I62" s="206"/>
      <c r="J62" s="206"/>
      <c r="K62" s="239">
        <v>43357</v>
      </c>
      <c r="L62" s="239">
        <v>43368</v>
      </c>
      <c r="M62" s="239"/>
      <c r="N62" s="239"/>
    </row>
    <row r="63" spans="1:14" ht="39" customHeight="1">
      <c r="A63" s="206"/>
      <c r="B63" s="206"/>
      <c r="C63" s="216">
        <v>43259</v>
      </c>
      <c r="D63" s="269">
        <v>1806</v>
      </c>
      <c r="E63" s="270" t="s">
        <v>198</v>
      </c>
      <c r="F63" s="269">
        <v>2702</v>
      </c>
      <c r="G63" s="270">
        <v>7.4</v>
      </c>
      <c r="H63" s="219" t="s">
        <v>195</v>
      </c>
      <c r="I63" s="206"/>
      <c r="J63" s="206"/>
      <c r="K63" s="239">
        <v>43357</v>
      </c>
      <c r="L63" s="239">
        <v>43368</v>
      </c>
      <c r="M63" s="239"/>
      <c r="N63" s="239"/>
    </row>
    <row r="64" spans="1:14" ht="39" customHeight="1">
      <c r="A64" s="206"/>
      <c r="B64" s="206"/>
      <c r="C64" s="216"/>
      <c r="D64" s="269"/>
      <c r="E64" s="270"/>
      <c r="F64" s="269"/>
      <c r="G64" s="268" t="s">
        <v>199</v>
      </c>
      <c r="H64" s="219"/>
      <c r="I64" s="206"/>
      <c r="J64" s="206"/>
      <c r="K64" s="239"/>
      <c r="L64" s="239"/>
      <c r="M64" s="239"/>
      <c r="N64" s="239"/>
    </row>
    <row r="65" spans="1:14" ht="39" customHeight="1">
      <c r="A65" s="206"/>
      <c r="B65" s="206"/>
      <c r="C65" s="273">
        <v>43305</v>
      </c>
      <c r="D65" s="270" t="s">
        <v>200</v>
      </c>
      <c r="E65" s="270" t="s">
        <v>201</v>
      </c>
      <c r="F65" s="274">
        <v>5640</v>
      </c>
      <c r="G65" s="270" t="s">
        <v>202</v>
      </c>
      <c r="H65" s="270" t="s">
        <v>203</v>
      </c>
      <c r="I65" s="206"/>
      <c r="J65" s="206"/>
      <c r="K65" s="239" t="s">
        <v>442</v>
      </c>
      <c r="L65" s="239" t="s">
        <v>443</v>
      </c>
      <c r="M65" s="239"/>
      <c r="N65" s="239"/>
    </row>
    <row r="66" spans="1:14" ht="39" customHeight="1">
      <c r="A66" s="206"/>
      <c r="B66" s="206"/>
      <c r="C66" s="273">
        <v>43305</v>
      </c>
      <c r="D66" s="270" t="s">
        <v>204</v>
      </c>
      <c r="E66" s="270" t="s">
        <v>205</v>
      </c>
      <c r="F66" s="274">
        <v>3480</v>
      </c>
      <c r="G66" s="270" t="s">
        <v>206</v>
      </c>
      <c r="H66" s="270" t="s">
        <v>203</v>
      </c>
      <c r="I66" s="206"/>
      <c r="J66" s="206"/>
      <c r="K66" s="239" t="s">
        <v>442</v>
      </c>
      <c r="L66" s="239" t="s">
        <v>443</v>
      </c>
      <c r="M66" s="239"/>
      <c r="N66" s="239"/>
    </row>
    <row r="67" spans="1:14" ht="39" customHeight="1">
      <c r="A67" s="206"/>
      <c r="B67" s="206"/>
      <c r="C67" s="273">
        <v>43315</v>
      </c>
      <c r="D67" s="270" t="s">
        <v>207</v>
      </c>
      <c r="E67" s="270" t="s">
        <v>208</v>
      </c>
      <c r="F67" s="274">
        <v>1200</v>
      </c>
      <c r="G67" s="270" t="s">
        <v>209</v>
      </c>
      <c r="H67" s="270" t="s">
        <v>203</v>
      </c>
      <c r="I67" s="206"/>
      <c r="J67" s="206"/>
      <c r="K67" s="239" t="s">
        <v>442</v>
      </c>
      <c r="L67" s="239" t="s">
        <v>443</v>
      </c>
      <c r="M67" s="239"/>
      <c r="N67" s="239"/>
    </row>
    <row r="68" spans="1:14" ht="39" customHeight="1">
      <c r="A68" s="206"/>
      <c r="B68" s="206"/>
      <c r="C68" s="273">
        <v>43315</v>
      </c>
      <c r="D68" s="270" t="s">
        <v>210</v>
      </c>
      <c r="E68" s="270" t="s">
        <v>211</v>
      </c>
      <c r="F68" s="274">
        <v>1200</v>
      </c>
      <c r="G68" s="270" t="s">
        <v>209</v>
      </c>
      <c r="H68" s="270" t="s">
        <v>203</v>
      </c>
      <c r="I68" s="206"/>
      <c r="J68" s="206"/>
      <c r="K68" s="239" t="s">
        <v>442</v>
      </c>
      <c r="L68" s="239" t="s">
        <v>443</v>
      </c>
      <c r="M68" s="239"/>
      <c r="N68" s="239"/>
    </row>
    <row r="69" spans="1:14" ht="39" customHeight="1">
      <c r="A69" s="206"/>
      <c r="B69" s="217"/>
      <c r="C69" s="216"/>
      <c r="D69" s="217"/>
      <c r="E69" s="217"/>
      <c r="F69" s="217"/>
      <c r="G69" s="218"/>
      <c r="H69" s="219"/>
      <c r="I69" s="206"/>
      <c r="J69" s="206"/>
      <c r="K69" s="239"/>
      <c r="L69" s="239"/>
      <c r="M69" s="239"/>
      <c r="N69" s="239"/>
    </row>
    <row r="70" spans="1:14" ht="39" customHeight="1">
      <c r="A70" s="206"/>
      <c r="B70" s="207" t="s">
        <v>212</v>
      </c>
      <c r="C70" s="275"/>
      <c r="D70" s="276"/>
      <c r="E70" s="276"/>
      <c r="F70" s="277"/>
      <c r="G70" s="268" t="s">
        <v>199</v>
      </c>
      <c r="H70" s="210"/>
      <c r="I70" s="206"/>
      <c r="J70" s="206"/>
      <c r="K70" s="239"/>
      <c r="L70" s="239"/>
      <c r="M70" s="239"/>
      <c r="N70" s="239"/>
    </row>
    <row r="71" spans="1:14" ht="39" customHeight="1">
      <c r="A71" s="206"/>
      <c r="B71" s="234"/>
      <c r="C71" s="278">
        <v>43188</v>
      </c>
      <c r="D71" s="209" t="s">
        <v>213</v>
      </c>
      <c r="E71" s="210" t="s">
        <v>214</v>
      </c>
      <c r="F71" s="210">
        <v>1688</v>
      </c>
      <c r="G71" s="211">
        <v>8.25</v>
      </c>
      <c r="H71" s="279">
        <v>43390</v>
      </c>
      <c r="I71" s="206"/>
      <c r="J71" s="206"/>
      <c r="K71" s="239">
        <v>43354</v>
      </c>
      <c r="L71" s="239">
        <v>43384</v>
      </c>
      <c r="M71" s="239"/>
      <c r="N71" s="239"/>
    </row>
    <row r="72" spans="1:14" ht="39" customHeight="1">
      <c r="A72" s="206"/>
      <c r="B72" s="234"/>
      <c r="C72" s="278">
        <v>43188</v>
      </c>
      <c r="D72" s="209" t="s">
        <v>213</v>
      </c>
      <c r="E72" s="210" t="s">
        <v>215</v>
      </c>
      <c r="F72" s="210">
        <v>700</v>
      </c>
      <c r="G72" s="211">
        <v>8.25</v>
      </c>
      <c r="H72" s="279">
        <v>43390</v>
      </c>
      <c r="I72" s="206"/>
      <c r="J72" s="206"/>
      <c r="K72" s="239">
        <v>43354</v>
      </c>
      <c r="L72" s="239">
        <v>43384</v>
      </c>
      <c r="M72" s="239"/>
      <c r="N72" s="239"/>
    </row>
    <row r="73" spans="1:14" ht="39" customHeight="1">
      <c r="A73" s="206"/>
      <c r="B73" s="234"/>
      <c r="C73" s="278">
        <v>43188</v>
      </c>
      <c r="D73" s="209" t="s">
        <v>213</v>
      </c>
      <c r="E73" s="210" t="s">
        <v>216</v>
      </c>
      <c r="F73" s="210">
        <v>16</v>
      </c>
      <c r="G73" s="211">
        <v>8.25</v>
      </c>
      <c r="H73" s="279">
        <v>43390</v>
      </c>
      <c r="I73" s="206"/>
      <c r="J73" s="206"/>
      <c r="K73" s="239">
        <v>43354</v>
      </c>
      <c r="L73" s="239">
        <v>43384</v>
      </c>
      <c r="M73" s="239"/>
      <c r="N73" s="239"/>
    </row>
    <row r="74" spans="1:14" ht="39" customHeight="1">
      <c r="A74" s="206"/>
      <c r="B74" s="234"/>
      <c r="C74" s="278">
        <v>43188</v>
      </c>
      <c r="D74" s="209" t="s">
        <v>217</v>
      </c>
      <c r="E74" s="210" t="s">
        <v>218</v>
      </c>
      <c r="F74" s="210">
        <v>1504</v>
      </c>
      <c r="G74" s="211">
        <v>10.85</v>
      </c>
      <c r="H74" s="279">
        <v>43390</v>
      </c>
      <c r="I74" s="206"/>
      <c r="J74" s="206"/>
      <c r="K74" s="239">
        <v>43354</v>
      </c>
      <c r="L74" s="239">
        <v>43384</v>
      </c>
      <c r="M74" s="239"/>
      <c r="N74" s="239"/>
    </row>
    <row r="75" spans="1:14" ht="39" customHeight="1">
      <c r="A75" s="206"/>
      <c r="B75" s="234"/>
      <c r="C75" s="278">
        <v>43188</v>
      </c>
      <c r="D75" s="209" t="s">
        <v>217</v>
      </c>
      <c r="E75" s="210" t="s">
        <v>219</v>
      </c>
      <c r="F75" s="210">
        <v>700</v>
      </c>
      <c r="G75" s="211">
        <v>10.85</v>
      </c>
      <c r="H75" s="279">
        <v>43390</v>
      </c>
      <c r="I75" s="206"/>
      <c r="J75" s="206"/>
      <c r="K75" s="239">
        <v>43354</v>
      </c>
      <c r="L75" s="239">
        <v>43384</v>
      </c>
      <c r="M75" s="239"/>
      <c r="N75" s="239"/>
    </row>
    <row r="76" spans="1:14" ht="39" customHeight="1">
      <c r="A76" s="206"/>
      <c r="B76" s="234"/>
      <c r="C76" s="278">
        <v>43188</v>
      </c>
      <c r="D76" s="209" t="s">
        <v>217</v>
      </c>
      <c r="E76" s="210" t="s">
        <v>220</v>
      </c>
      <c r="F76" s="210">
        <v>16</v>
      </c>
      <c r="G76" s="211">
        <v>10.85</v>
      </c>
      <c r="H76" s="279">
        <v>43390</v>
      </c>
      <c r="I76" s="206"/>
      <c r="J76" s="206"/>
      <c r="K76" s="239">
        <v>43354</v>
      </c>
      <c r="L76" s="239">
        <v>43384</v>
      </c>
      <c r="M76" s="239"/>
      <c r="N76" s="239"/>
    </row>
    <row r="77" spans="1:14" ht="39" customHeight="1">
      <c r="A77" s="206"/>
      <c r="B77" s="234"/>
      <c r="C77" s="278">
        <v>43188</v>
      </c>
      <c r="D77" s="209" t="s">
        <v>221</v>
      </c>
      <c r="E77" s="210" t="s">
        <v>222</v>
      </c>
      <c r="F77" s="210">
        <v>760</v>
      </c>
      <c r="G77" s="211">
        <v>9.35</v>
      </c>
      <c r="H77" s="279">
        <v>43390</v>
      </c>
      <c r="I77" s="206"/>
      <c r="J77" s="206"/>
      <c r="K77" s="239">
        <v>43354</v>
      </c>
      <c r="L77" s="239">
        <v>43384</v>
      </c>
      <c r="M77" s="239"/>
      <c r="N77" s="239"/>
    </row>
    <row r="78" spans="1:14" ht="39" customHeight="1">
      <c r="A78" s="206"/>
      <c r="B78" s="234"/>
      <c r="C78" s="278">
        <v>43188</v>
      </c>
      <c r="D78" s="209" t="s">
        <v>221</v>
      </c>
      <c r="E78" s="210" t="s">
        <v>223</v>
      </c>
      <c r="F78" s="210">
        <v>500</v>
      </c>
      <c r="G78" s="211">
        <v>9.35</v>
      </c>
      <c r="H78" s="279">
        <v>43390</v>
      </c>
      <c r="I78" s="206"/>
      <c r="J78" s="206"/>
      <c r="K78" s="239">
        <v>43354</v>
      </c>
      <c r="L78" s="239">
        <v>43384</v>
      </c>
      <c r="M78" s="239"/>
      <c r="N78" s="239"/>
    </row>
    <row r="79" spans="1:14" ht="39" customHeight="1">
      <c r="A79" s="206"/>
      <c r="B79" s="234"/>
      <c r="C79" s="278">
        <v>43188</v>
      </c>
      <c r="D79" s="209" t="s">
        <v>221</v>
      </c>
      <c r="E79" s="210" t="s">
        <v>224</v>
      </c>
      <c r="F79" s="210">
        <v>8</v>
      </c>
      <c r="G79" s="211">
        <v>9.35</v>
      </c>
      <c r="H79" s="279">
        <v>43390</v>
      </c>
      <c r="I79" s="206"/>
      <c r="J79" s="206"/>
      <c r="K79" s="239">
        <v>43354</v>
      </c>
      <c r="L79" s="239">
        <v>43384</v>
      </c>
      <c r="M79" s="239"/>
      <c r="N79" s="239"/>
    </row>
    <row r="80" spans="1:14" ht="44.1" customHeight="1">
      <c r="A80" s="206"/>
      <c r="B80" s="226"/>
      <c r="C80" s="216"/>
      <c r="D80" s="217"/>
      <c r="E80" s="217"/>
      <c r="F80" s="217"/>
      <c r="G80" s="218"/>
      <c r="H80" s="219"/>
      <c r="I80" s="226"/>
      <c r="J80" s="226"/>
      <c r="K80" s="239"/>
      <c r="L80" s="239"/>
      <c r="M80" s="239"/>
      <c r="N80" s="239"/>
    </row>
    <row r="81" spans="1:14" ht="33" customHeight="1">
      <c r="A81" s="206"/>
      <c r="B81" s="207" t="s">
        <v>444</v>
      </c>
      <c r="C81" s="275"/>
      <c r="D81" s="276"/>
      <c r="E81" s="276"/>
      <c r="F81" s="280"/>
      <c r="G81" s="268" t="s">
        <v>199</v>
      </c>
      <c r="H81" s="210"/>
      <c r="I81" s="226"/>
      <c r="J81" s="226"/>
      <c r="K81" s="239"/>
      <c r="L81" s="239"/>
      <c r="M81" s="239"/>
      <c r="N81" s="239"/>
    </row>
    <row r="82" spans="1:14" ht="26.25" customHeight="1">
      <c r="A82" s="206"/>
      <c r="B82" s="234"/>
      <c r="C82" s="278">
        <v>43221</v>
      </c>
      <c r="D82" s="209" t="s">
        <v>226</v>
      </c>
      <c r="E82" s="307" t="s">
        <v>227</v>
      </c>
      <c r="F82" s="210" t="s">
        <v>228</v>
      </c>
      <c r="G82" s="211" t="s">
        <v>229</v>
      </c>
      <c r="H82" s="279">
        <v>43415</v>
      </c>
      <c r="I82" s="226"/>
      <c r="J82" s="226"/>
      <c r="K82" s="239" t="s">
        <v>445</v>
      </c>
      <c r="L82" s="239" t="s">
        <v>446</v>
      </c>
      <c r="M82" s="239"/>
      <c r="N82" s="239"/>
    </row>
    <row r="83" spans="1:14" ht="33.75" customHeight="1">
      <c r="A83" s="206"/>
      <c r="B83" s="234"/>
      <c r="C83" s="278"/>
      <c r="D83" s="209"/>
      <c r="E83" s="210"/>
      <c r="F83" s="210" t="s">
        <v>230</v>
      </c>
      <c r="G83" s="211" t="s">
        <v>231</v>
      </c>
      <c r="H83" s="279">
        <v>43415</v>
      </c>
      <c r="I83" s="226"/>
      <c r="J83" s="226"/>
      <c r="K83" s="239" t="s">
        <v>445</v>
      </c>
      <c r="L83" s="239" t="s">
        <v>446</v>
      </c>
      <c r="M83" s="239"/>
      <c r="N83" s="239"/>
    </row>
    <row r="84" spans="1:14" ht="26.25" customHeight="1">
      <c r="A84" s="206"/>
      <c r="B84" s="226"/>
      <c r="C84" s="227"/>
      <c r="D84" s="228"/>
      <c r="E84" s="229"/>
      <c r="F84" s="230"/>
      <c r="G84" s="231"/>
      <c r="H84" s="232"/>
      <c r="I84" s="226"/>
      <c r="J84" s="244"/>
      <c r="K84" s="239"/>
      <c r="L84" s="239"/>
      <c r="M84" s="239"/>
      <c r="N84" s="239"/>
    </row>
    <row r="85" spans="1:14" ht="14.25" customHeight="1">
      <c r="A85" s="206" t="s">
        <v>447</v>
      </c>
      <c r="B85" s="206"/>
      <c r="C85" s="233"/>
      <c r="D85" s="234"/>
      <c r="E85" s="234"/>
      <c r="F85" s="235"/>
      <c r="G85" s="236"/>
      <c r="H85" s="237"/>
      <c r="I85" s="206" t="s">
        <v>193</v>
      </c>
      <c r="J85" s="245" t="s">
        <v>448</v>
      </c>
      <c r="K85" s="239"/>
      <c r="L85" s="239"/>
      <c r="M85" s="239"/>
      <c r="N85" s="239"/>
    </row>
    <row r="86" spans="1:14">
      <c r="A86" s="237"/>
      <c r="B86" s="246" t="s">
        <v>12</v>
      </c>
      <c r="C86" s="233"/>
      <c r="D86" s="234"/>
      <c r="E86" s="234"/>
      <c r="F86" s="235"/>
      <c r="G86" s="236"/>
      <c r="H86" s="237"/>
      <c r="I86" s="233"/>
      <c r="J86" s="233"/>
      <c r="K86" s="239"/>
      <c r="L86" s="239"/>
      <c r="M86" s="239"/>
      <c r="N86" s="239"/>
    </row>
    <row r="87" spans="1:14">
      <c r="A87" s="247"/>
      <c r="B87" s="247"/>
      <c r="C87" s="248">
        <v>43194</v>
      </c>
      <c r="D87" s="234" t="s">
        <v>70</v>
      </c>
      <c r="E87" s="234">
        <v>172594</v>
      </c>
      <c r="F87" s="235">
        <v>2088</v>
      </c>
      <c r="G87" s="249">
        <v>7.85</v>
      </c>
      <c r="H87" s="250"/>
      <c r="I87" s="248">
        <v>43378</v>
      </c>
      <c r="J87" s="248"/>
      <c r="K87" s="260">
        <v>43329</v>
      </c>
      <c r="L87" s="239">
        <v>43345</v>
      </c>
      <c r="M87" s="239"/>
      <c r="N87" s="239"/>
    </row>
    <row r="88" spans="1:14" ht="15" customHeight="1">
      <c r="A88" s="247"/>
      <c r="B88" s="247"/>
      <c r="C88" s="248">
        <v>43201</v>
      </c>
      <c r="D88" s="234" t="s">
        <v>68</v>
      </c>
      <c r="E88" s="234">
        <v>172858</v>
      </c>
      <c r="F88" s="235">
        <v>2640</v>
      </c>
      <c r="G88" s="249">
        <v>7.3</v>
      </c>
      <c r="H88" s="250"/>
      <c r="I88" s="261">
        <v>43355</v>
      </c>
      <c r="J88" s="248"/>
      <c r="K88" s="260">
        <v>43329</v>
      </c>
      <c r="L88" s="239">
        <v>43345</v>
      </c>
      <c r="M88" s="239"/>
      <c r="N88" s="239"/>
    </row>
    <row r="89" spans="1:14">
      <c r="A89" s="247"/>
      <c r="B89" s="247"/>
      <c r="C89" s="248">
        <v>43195</v>
      </c>
      <c r="D89" s="234" t="s">
        <v>66</v>
      </c>
      <c r="E89" s="234">
        <v>353116</v>
      </c>
      <c r="F89" s="235">
        <v>1784</v>
      </c>
      <c r="G89" s="249">
        <v>8.85</v>
      </c>
      <c r="H89" s="250"/>
      <c r="I89" s="248">
        <v>43360</v>
      </c>
      <c r="J89" s="248"/>
      <c r="K89" s="260">
        <v>43329</v>
      </c>
      <c r="L89" s="239">
        <v>43345</v>
      </c>
      <c r="M89" s="239"/>
      <c r="N89" s="239"/>
    </row>
    <row r="90" spans="1:14">
      <c r="A90" s="247"/>
      <c r="B90" s="247"/>
      <c r="C90" s="248">
        <v>43195</v>
      </c>
      <c r="D90" s="234" t="s">
        <v>66</v>
      </c>
      <c r="E90" s="234">
        <v>353114</v>
      </c>
      <c r="F90" s="235">
        <v>168</v>
      </c>
      <c r="G90" s="249">
        <v>8.5500000000000007</v>
      </c>
      <c r="H90" s="250"/>
      <c r="I90" s="248">
        <v>43360</v>
      </c>
      <c r="J90" s="248"/>
      <c r="K90" s="260">
        <v>43329</v>
      </c>
      <c r="L90" s="239">
        <v>43345</v>
      </c>
      <c r="M90" s="239"/>
      <c r="N90" s="239"/>
    </row>
    <row r="91" spans="1:14">
      <c r="A91" s="247"/>
      <c r="B91" s="247"/>
      <c r="C91" s="248">
        <v>43194</v>
      </c>
      <c r="D91" s="234" t="s">
        <v>70</v>
      </c>
      <c r="E91" s="234">
        <v>172598</v>
      </c>
      <c r="F91" s="235">
        <v>128</v>
      </c>
      <c r="G91" s="249">
        <v>7.55</v>
      </c>
      <c r="H91" s="250"/>
      <c r="I91" s="248">
        <v>43367</v>
      </c>
      <c r="J91" s="248"/>
      <c r="K91" s="260">
        <v>43329</v>
      </c>
      <c r="L91" s="239">
        <v>43345</v>
      </c>
      <c r="M91" s="239"/>
      <c r="N91" s="239"/>
    </row>
    <row r="92" spans="1:14">
      <c r="A92" s="206"/>
      <c r="B92" s="247"/>
      <c r="C92" s="247"/>
      <c r="D92" s="234"/>
      <c r="E92" s="234"/>
      <c r="F92" s="235"/>
      <c r="G92" s="249"/>
      <c r="H92" s="251"/>
      <c r="I92" s="247"/>
      <c r="J92" s="247"/>
      <c r="K92" s="239"/>
      <c r="L92" s="239"/>
      <c r="M92" s="239"/>
      <c r="N92" s="239"/>
    </row>
    <row r="93" spans="1:14">
      <c r="A93" s="247"/>
      <c r="B93" s="247"/>
      <c r="C93" s="248">
        <v>43200</v>
      </c>
      <c r="D93" s="234" t="s">
        <v>32</v>
      </c>
      <c r="E93" s="234">
        <v>353150</v>
      </c>
      <c r="F93" s="235">
        <v>72</v>
      </c>
      <c r="G93" s="249">
        <v>8.8000000000000007</v>
      </c>
      <c r="H93" s="251"/>
      <c r="I93" s="247">
        <v>43367</v>
      </c>
      <c r="J93" s="247"/>
      <c r="K93" s="260">
        <v>43332</v>
      </c>
      <c r="L93" s="239">
        <v>43348</v>
      </c>
      <c r="M93" s="239"/>
      <c r="N93" s="239"/>
    </row>
    <row r="94" spans="1:14">
      <c r="A94" s="247"/>
      <c r="B94" s="247"/>
      <c r="C94" s="248">
        <v>43200</v>
      </c>
      <c r="D94" s="234" t="s">
        <v>32</v>
      </c>
      <c r="E94" s="234">
        <v>353153</v>
      </c>
      <c r="F94" s="235">
        <v>906</v>
      </c>
      <c r="G94" s="249">
        <v>8.8000000000000007</v>
      </c>
      <c r="H94" s="251"/>
      <c r="I94" s="247">
        <v>43367</v>
      </c>
      <c r="J94" s="247"/>
      <c r="K94" s="260">
        <v>43332</v>
      </c>
      <c r="L94" s="239">
        <v>43348</v>
      </c>
      <c r="M94" s="239"/>
      <c r="N94" s="239"/>
    </row>
    <row r="95" spans="1:14">
      <c r="A95" s="247"/>
      <c r="B95" s="247"/>
      <c r="C95" s="248">
        <v>43207</v>
      </c>
      <c r="D95" s="234" t="s">
        <v>52</v>
      </c>
      <c r="E95" s="234">
        <v>353278</v>
      </c>
      <c r="F95" s="235">
        <v>108</v>
      </c>
      <c r="G95" s="249">
        <f>8.95+1.5</f>
        <v>10.45</v>
      </c>
      <c r="H95" s="251"/>
      <c r="I95" s="247">
        <v>43360</v>
      </c>
      <c r="J95" s="247"/>
      <c r="K95" s="260">
        <v>43332</v>
      </c>
      <c r="L95" s="239">
        <v>43348</v>
      </c>
      <c r="M95" s="239"/>
      <c r="N95" s="239"/>
    </row>
    <row r="96" spans="1:14">
      <c r="A96" s="247"/>
      <c r="B96" s="247"/>
      <c r="C96" s="248">
        <v>43207</v>
      </c>
      <c r="D96" s="234" t="s">
        <v>53</v>
      </c>
      <c r="E96" s="234">
        <v>173016</v>
      </c>
      <c r="F96" s="235">
        <v>192</v>
      </c>
      <c r="G96" s="249">
        <f>7.95+1.5</f>
        <v>9.4499999999999993</v>
      </c>
      <c r="H96" s="251"/>
      <c r="I96" s="247">
        <v>43360</v>
      </c>
      <c r="J96" s="247"/>
      <c r="K96" s="260">
        <v>43332</v>
      </c>
      <c r="L96" s="239">
        <v>43348</v>
      </c>
      <c r="M96" s="239"/>
      <c r="N96" s="239"/>
    </row>
    <row r="97" spans="1:14">
      <c r="A97" s="247"/>
      <c r="B97" s="247"/>
      <c r="C97" s="248">
        <v>43245</v>
      </c>
      <c r="D97" s="234" t="s">
        <v>53</v>
      </c>
      <c r="E97" s="234">
        <v>173671</v>
      </c>
      <c r="F97" s="234">
        <v>54</v>
      </c>
      <c r="G97" s="249">
        <v>9.4499999999999993</v>
      </c>
      <c r="H97" s="250"/>
      <c r="I97" s="248">
        <v>43374</v>
      </c>
      <c r="J97" s="248"/>
      <c r="K97" s="260">
        <v>43332</v>
      </c>
      <c r="L97" s="239">
        <v>43348</v>
      </c>
      <c r="M97" s="239"/>
      <c r="N97" s="239"/>
    </row>
    <row r="98" spans="1:14">
      <c r="A98" s="247"/>
      <c r="B98" s="247"/>
      <c r="C98" s="248"/>
      <c r="D98" s="234"/>
      <c r="E98" s="234"/>
      <c r="F98" s="234"/>
      <c r="G98" s="249"/>
      <c r="H98" s="250"/>
      <c r="I98" s="248"/>
      <c r="J98" s="248"/>
      <c r="K98" s="260"/>
      <c r="L98" s="239"/>
      <c r="M98" s="239"/>
      <c r="N98" s="239"/>
    </row>
    <row r="99" spans="1:14">
      <c r="A99" s="247"/>
      <c r="B99" s="247"/>
      <c r="C99" s="248">
        <v>43181</v>
      </c>
      <c r="D99" s="234" t="s">
        <v>69</v>
      </c>
      <c r="E99" s="234">
        <v>172364</v>
      </c>
      <c r="F99" s="235">
        <v>492</v>
      </c>
      <c r="G99" s="249">
        <v>8.9499999999999993</v>
      </c>
      <c r="H99" s="250"/>
      <c r="I99" s="262">
        <v>43371</v>
      </c>
      <c r="J99" s="248"/>
      <c r="K99" s="260">
        <v>43344</v>
      </c>
      <c r="L99" s="239">
        <v>43360</v>
      </c>
      <c r="M99" s="239"/>
      <c r="N99" s="239"/>
    </row>
    <row r="100" spans="1:14">
      <c r="A100" s="247"/>
      <c r="B100" s="247"/>
      <c r="C100" s="248">
        <v>43181</v>
      </c>
      <c r="D100" s="234" t="s">
        <v>69</v>
      </c>
      <c r="E100" s="234">
        <v>172364</v>
      </c>
      <c r="F100" s="235">
        <v>492</v>
      </c>
      <c r="G100" s="249">
        <v>8.25</v>
      </c>
      <c r="H100" s="250"/>
      <c r="I100" s="262">
        <v>43371</v>
      </c>
      <c r="J100" s="248"/>
      <c r="K100" s="260">
        <v>43344</v>
      </c>
      <c r="L100" s="239">
        <v>43360</v>
      </c>
      <c r="M100" s="239"/>
      <c r="N100" s="239"/>
    </row>
    <row r="101" spans="1:14">
      <c r="A101" s="206"/>
      <c r="B101" s="247"/>
      <c r="C101" s="247">
        <v>43176</v>
      </c>
      <c r="D101" s="234" t="s">
        <v>25</v>
      </c>
      <c r="E101" s="234">
        <v>172354</v>
      </c>
      <c r="F101" s="235">
        <v>924</v>
      </c>
      <c r="G101" s="249">
        <v>6.2</v>
      </c>
      <c r="H101" s="251"/>
      <c r="I101" s="247">
        <v>43353</v>
      </c>
      <c r="J101" s="247"/>
      <c r="K101" s="260">
        <v>43344</v>
      </c>
      <c r="L101" s="239">
        <v>43360</v>
      </c>
      <c r="M101" s="239"/>
      <c r="N101" s="239"/>
    </row>
    <row r="102" spans="1:14">
      <c r="A102" s="206"/>
      <c r="B102" s="247"/>
      <c r="C102" s="247"/>
      <c r="D102" s="234"/>
      <c r="E102" s="234"/>
      <c r="F102" s="235"/>
      <c r="G102" s="249"/>
      <c r="H102" s="251"/>
      <c r="I102" s="247"/>
      <c r="J102" s="247"/>
      <c r="K102" s="239"/>
      <c r="L102" s="239"/>
      <c r="M102" s="239"/>
      <c r="N102" s="239"/>
    </row>
    <row r="103" spans="1:14">
      <c r="A103" s="206"/>
      <c r="B103" s="247"/>
      <c r="C103" s="247"/>
      <c r="D103" s="234"/>
      <c r="E103" s="234"/>
      <c r="F103" s="235"/>
      <c r="G103" s="249"/>
      <c r="H103" s="251"/>
      <c r="I103" s="247"/>
      <c r="J103" s="247"/>
      <c r="K103" s="239"/>
      <c r="L103" s="239"/>
      <c r="M103" s="239"/>
      <c r="N103" s="239"/>
    </row>
    <row r="104" spans="1:14">
      <c r="A104" s="206"/>
      <c r="B104" s="247"/>
      <c r="C104" s="247">
        <v>43181</v>
      </c>
      <c r="D104" s="234" t="s">
        <v>28</v>
      </c>
      <c r="E104" s="234">
        <v>172374</v>
      </c>
      <c r="F104" s="235">
        <v>792</v>
      </c>
      <c r="G104" s="249">
        <v>7.8</v>
      </c>
      <c r="H104" s="251"/>
      <c r="I104" s="247">
        <v>43353</v>
      </c>
      <c r="J104" s="247"/>
      <c r="K104" s="239">
        <v>43341</v>
      </c>
      <c r="L104" s="239">
        <v>43358</v>
      </c>
      <c r="M104" s="239"/>
      <c r="N104" s="239"/>
    </row>
    <row r="105" spans="1:14">
      <c r="A105" s="247"/>
      <c r="B105" s="247"/>
      <c r="C105" s="248">
        <v>43267</v>
      </c>
      <c r="D105" s="234" t="s">
        <v>90</v>
      </c>
      <c r="E105" s="234">
        <v>173994</v>
      </c>
      <c r="F105" s="234">
        <v>480</v>
      </c>
      <c r="G105" s="249">
        <v>8.5</v>
      </c>
      <c r="H105" s="250"/>
      <c r="I105" s="248">
        <v>43367</v>
      </c>
      <c r="J105" s="248"/>
      <c r="K105" s="239">
        <v>43341</v>
      </c>
      <c r="L105" s="239">
        <v>43358</v>
      </c>
      <c r="M105" s="239"/>
      <c r="N105" s="239"/>
    </row>
    <row r="106" spans="1:14" ht="14.25" customHeight="1">
      <c r="A106" s="206"/>
      <c r="B106" s="247"/>
      <c r="C106" s="248">
        <v>43195</v>
      </c>
      <c r="D106" s="234" t="s">
        <v>40</v>
      </c>
      <c r="E106" s="234">
        <v>172733</v>
      </c>
      <c r="F106" s="235">
        <v>1200</v>
      </c>
      <c r="G106" s="249">
        <v>7.7</v>
      </c>
      <c r="H106" s="251"/>
      <c r="I106" s="247">
        <v>43370</v>
      </c>
      <c r="J106" s="247"/>
      <c r="K106" s="239">
        <v>43341</v>
      </c>
      <c r="L106" s="239">
        <v>43358</v>
      </c>
      <c r="M106" s="239"/>
      <c r="N106" s="239"/>
    </row>
    <row r="107" spans="1:14">
      <c r="A107" s="247"/>
      <c r="B107" s="247"/>
      <c r="C107" s="248">
        <v>43222</v>
      </c>
      <c r="D107" s="234" t="s">
        <v>78</v>
      </c>
      <c r="E107" s="234">
        <v>173239</v>
      </c>
      <c r="F107" s="235">
        <v>900</v>
      </c>
      <c r="G107" s="249">
        <v>7.6</v>
      </c>
      <c r="H107" s="250"/>
      <c r="I107" s="248">
        <v>43373</v>
      </c>
      <c r="J107" s="248"/>
      <c r="K107" s="239">
        <v>43341</v>
      </c>
      <c r="L107" s="239">
        <v>43358</v>
      </c>
      <c r="M107" s="239"/>
      <c r="N107" s="239"/>
    </row>
    <row r="108" spans="1:14">
      <c r="A108" s="247"/>
      <c r="B108" s="247"/>
      <c r="C108" s="248">
        <v>43222</v>
      </c>
      <c r="D108" s="234" t="s">
        <v>79</v>
      </c>
      <c r="E108" s="234">
        <v>173240</v>
      </c>
      <c r="F108" s="235">
        <v>480</v>
      </c>
      <c r="G108" s="249">
        <v>7.5</v>
      </c>
      <c r="H108" s="250"/>
      <c r="I108" s="248">
        <v>43373</v>
      </c>
      <c r="J108" s="248"/>
      <c r="K108" s="239">
        <v>43341</v>
      </c>
      <c r="L108" s="239">
        <v>43358</v>
      </c>
      <c r="M108" s="239"/>
      <c r="N108" s="239"/>
    </row>
    <row r="109" spans="1:14">
      <c r="A109" s="247"/>
      <c r="B109" s="247"/>
      <c r="C109" s="248"/>
      <c r="D109" s="234"/>
      <c r="E109" s="234"/>
      <c r="F109" s="235"/>
      <c r="G109" s="249"/>
      <c r="H109" s="250"/>
      <c r="I109" s="248"/>
      <c r="J109" s="248"/>
      <c r="K109" s="260"/>
      <c r="L109" s="239"/>
      <c r="M109" s="239"/>
      <c r="N109" s="239"/>
    </row>
    <row r="110" spans="1:14">
      <c r="A110" s="247"/>
      <c r="B110" s="247"/>
      <c r="C110" s="248">
        <v>43206</v>
      </c>
      <c r="D110" s="234" t="s">
        <v>28</v>
      </c>
      <c r="E110" s="234">
        <v>172954</v>
      </c>
      <c r="F110" s="252">
        <v>403</v>
      </c>
      <c r="G110" s="249">
        <v>7.5</v>
      </c>
      <c r="H110" s="251"/>
      <c r="I110" s="247">
        <v>43370</v>
      </c>
      <c r="J110" s="247"/>
      <c r="K110" s="260">
        <v>43348</v>
      </c>
      <c r="L110" s="239">
        <v>43367</v>
      </c>
      <c r="M110" s="239"/>
      <c r="N110" s="239"/>
    </row>
    <row r="111" spans="1:14">
      <c r="A111" s="247"/>
      <c r="B111" s="247"/>
      <c r="C111" s="248">
        <v>43206</v>
      </c>
      <c r="D111" s="234" t="s">
        <v>47</v>
      </c>
      <c r="E111" s="234">
        <v>353239</v>
      </c>
      <c r="F111" s="235">
        <v>180</v>
      </c>
      <c r="G111" s="249">
        <v>8.5</v>
      </c>
      <c r="H111" s="251"/>
      <c r="I111" s="247">
        <v>43370</v>
      </c>
      <c r="J111" s="247"/>
      <c r="K111" s="260">
        <v>43348</v>
      </c>
      <c r="L111" s="239">
        <v>43367</v>
      </c>
      <c r="M111" s="239"/>
      <c r="N111" s="239"/>
    </row>
    <row r="112" spans="1:14">
      <c r="A112" s="247"/>
      <c r="B112" s="247"/>
      <c r="C112" s="248">
        <v>43307</v>
      </c>
      <c r="D112" s="234" t="s">
        <v>28</v>
      </c>
      <c r="E112" s="234">
        <v>174359</v>
      </c>
      <c r="F112" s="234">
        <v>18</v>
      </c>
      <c r="G112" s="249">
        <v>7.8</v>
      </c>
      <c r="H112" s="250"/>
      <c r="I112" s="248">
        <v>43370</v>
      </c>
      <c r="J112" s="248"/>
      <c r="K112" s="260">
        <v>43348</v>
      </c>
      <c r="L112" s="239">
        <v>43367</v>
      </c>
      <c r="M112" s="239"/>
      <c r="N112" s="239"/>
    </row>
    <row r="113" spans="1:14">
      <c r="A113" s="247"/>
      <c r="B113" s="247"/>
      <c r="C113" s="248">
        <v>43267</v>
      </c>
      <c r="D113" s="234" t="s">
        <v>89</v>
      </c>
      <c r="E113" s="234">
        <v>241920</v>
      </c>
      <c r="F113" s="234">
        <v>1150</v>
      </c>
      <c r="G113" s="249">
        <v>8.1</v>
      </c>
      <c r="H113" s="250"/>
      <c r="I113" s="248">
        <v>43385</v>
      </c>
      <c r="J113" s="248"/>
      <c r="K113" s="260">
        <v>43368</v>
      </c>
      <c r="L113" s="239">
        <v>43382</v>
      </c>
      <c r="M113" s="239"/>
      <c r="N113" s="239"/>
    </row>
    <row r="114" spans="1:14">
      <c r="A114" s="247"/>
      <c r="B114" s="247"/>
      <c r="C114" s="248">
        <v>43267</v>
      </c>
      <c r="D114" s="234" t="s">
        <v>89</v>
      </c>
      <c r="E114" s="234">
        <v>241921</v>
      </c>
      <c r="F114" s="234">
        <v>3204</v>
      </c>
      <c r="G114" s="249">
        <v>8.4</v>
      </c>
      <c r="H114" s="250"/>
      <c r="I114" s="248">
        <v>43385</v>
      </c>
      <c r="J114" s="248"/>
      <c r="K114" s="260">
        <v>43368</v>
      </c>
      <c r="L114" s="239">
        <v>43382</v>
      </c>
      <c r="M114" s="239"/>
      <c r="N114" s="239"/>
    </row>
    <row r="115" spans="1:14">
      <c r="A115" s="247"/>
      <c r="B115" s="247"/>
      <c r="C115" s="248">
        <v>43265</v>
      </c>
      <c r="D115" s="234" t="s">
        <v>88</v>
      </c>
      <c r="E115" s="234">
        <v>173950</v>
      </c>
      <c r="F115" s="234">
        <v>1200</v>
      </c>
      <c r="G115" s="249">
        <v>8.25</v>
      </c>
      <c r="H115" s="250"/>
      <c r="I115" s="248">
        <v>43388</v>
      </c>
      <c r="J115" s="248"/>
      <c r="K115" s="260">
        <v>43368</v>
      </c>
      <c r="L115" s="239">
        <v>43382</v>
      </c>
      <c r="M115" s="239"/>
      <c r="N115" s="239"/>
    </row>
    <row r="116" spans="1:14">
      <c r="A116" s="247"/>
      <c r="B116" s="247"/>
      <c r="C116" s="248">
        <v>43241</v>
      </c>
      <c r="D116" s="234" t="s">
        <v>81</v>
      </c>
      <c r="E116" s="234">
        <v>241799</v>
      </c>
      <c r="F116" s="235">
        <v>1350</v>
      </c>
      <c r="G116" s="249">
        <v>7.7</v>
      </c>
      <c r="H116" s="250"/>
      <c r="I116" s="248">
        <v>43390</v>
      </c>
      <c r="J116" s="248"/>
      <c r="K116" s="260">
        <v>43368</v>
      </c>
      <c r="L116" s="239">
        <v>43382</v>
      </c>
      <c r="M116" s="239"/>
      <c r="N116" s="239"/>
    </row>
    <row r="117" spans="1:14">
      <c r="A117" s="247"/>
      <c r="B117" s="247"/>
      <c r="C117" s="248">
        <v>43260</v>
      </c>
      <c r="D117" s="234" t="s">
        <v>86</v>
      </c>
      <c r="E117" s="234">
        <v>173915</v>
      </c>
      <c r="F117" s="234">
        <v>1200</v>
      </c>
      <c r="G117" s="249">
        <v>8.1</v>
      </c>
      <c r="H117" s="250"/>
      <c r="I117" s="248">
        <v>43392</v>
      </c>
      <c r="J117" s="248"/>
      <c r="K117" s="260">
        <v>43368</v>
      </c>
      <c r="L117" s="239">
        <v>43382</v>
      </c>
      <c r="M117" s="239"/>
      <c r="N117" s="239"/>
    </row>
    <row r="118" spans="1:14">
      <c r="A118" s="247"/>
      <c r="B118" s="247"/>
      <c r="C118" s="248">
        <v>43260</v>
      </c>
      <c r="D118" s="234" t="s">
        <v>87</v>
      </c>
      <c r="E118" s="234">
        <v>173916</v>
      </c>
      <c r="F118" s="234">
        <v>1200</v>
      </c>
      <c r="G118" s="249">
        <v>7.65</v>
      </c>
      <c r="H118" s="250"/>
      <c r="I118" s="248">
        <v>43395</v>
      </c>
      <c r="J118" s="248"/>
      <c r="K118" s="260">
        <v>43368</v>
      </c>
      <c r="L118" s="239">
        <v>43382</v>
      </c>
      <c r="M118" s="239"/>
      <c r="N118" s="239"/>
    </row>
    <row r="119" spans="1:14">
      <c r="A119" s="206"/>
      <c r="B119" s="247"/>
      <c r="C119" s="248">
        <v>43194</v>
      </c>
      <c r="D119" s="234" t="s">
        <v>40</v>
      </c>
      <c r="E119" s="234">
        <v>172642</v>
      </c>
      <c r="F119" s="235">
        <v>1200</v>
      </c>
      <c r="G119" s="249">
        <v>7.7</v>
      </c>
      <c r="H119" s="251"/>
      <c r="I119" s="247">
        <v>43398</v>
      </c>
      <c r="J119" s="247"/>
      <c r="K119" s="260">
        <v>43368</v>
      </c>
      <c r="L119" s="239">
        <v>43382</v>
      </c>
      <c r="M119" s="239"/>
      <c r="N119" s="239"/>
    </row>
    <row r="120" spans="1:14">
      <c r="A120" s="206"/>
      <c r="B120" s="247"/>
      <c r="C120" s="247"/>
      <c r="D120" s="234"/>
      <c r="E120" s="234"/>
      <c r="F120" s="235"/>
      <c r="G120" s="249"/>
      <c r="H120" s="251"/>
      <c r="I120" s="247"/>
      <c r="J120" s="247"/>
      <c r="K120" s="239"/>
      <c r="L120" s="239"/>
      <c r="M120" s="239"/>
      <c r="N120" s="239"/>
    </row>
    <row r="121" spans="1:14">
      <c r="A121" s="247"/>
      <c r="B121" s="247"/>
      <c r="C121" s="248">
        <v>43206</v>
      </c>
      <c r="D121" s="234" t="s">
        <v>48</v>
      </c>
      <c r="E121" s="234">
        <v>353237</v>
      </c>
      <c r="F121" s="235">
        <v>65</v>
      </c>
      <c r="G121" s="249">
        <v>7</v>
      </c>
      <c r="H121" s="251"/>
      <c r="I121" s="247"/>
      <c r="J121" s="248">
        <v>43357</v>
      </c>
      <c r="K121" s="260">
        <v>43341</v>
      </c>
      <c r="L121" s="239">
        <v>43346</v>
      </c>
      <c r="M121" s="239"/>
      <c r="N121" s="239"/>
    </row>
    <row r="122" spans="1:14">
      <c r="A122" s="247"/>
      <c r="B122" s="247"/>
      <c r="C122" s="248">
        <v>43206</v>
      </c>
      <c r="D122" s="234" t="s">
        <v>49</v>
      </c>
      <c r="E122" s="234">
        <v>172951</v>
      </c>
      <c r="F122" s="235">
        <v>35</v>
      </c>
      <c r="G122" s="249">
        <v>6</v>
      </c>
      <c r="H122" s="251"/>
      <c r="I122" s="247"/>
      <c r="J122" s="248">
        <v>43357</v>
      </c>
      <c r="K122" s="260">
        <v>43341</v>
      </c>
      <c r="L122" s="239">
        <v>43346</v>
      </c>
      <c r="M122" s="239"/>
      <c r="N122" s="239"/>
    </row>
    <row r="123" spans="1:14">
      <c r="A123" s="206"/>
      <c r="B123" s="206"/>
      <c r="C123" s="253">
        <v>43194</v>
      </c>
      <c r="D123" s="254" t="s">
        <v>39</v>
      </c>
      <c r="E123" s="254">
        <v>172641</v>
      </c>
      <c r="F123" s="255">
        <v>1200</v>
      </c>
      <c r="G123" s="256">
        <v>7.2</v>
      </c>
      <c r="H123" s="257"/>
      <c r="I123" s="258">
        <v>43375</v>
      </c>
      <c r="J123" s="206"/>
      <c r="K123" s="260">
        <v>43348</v>
      </c>
      <c r="L123" s="239">
        <v>43367</v>
      </c>
      <c r="M123" s="239"/>
      <c r="N123" s="239"/>
    </row>
    <row r="124" spans="1:14">
      <c r="A124" s="206"/>
      <c r="B124" s="206"/>
      <c r="C124" s="258">
        <v>43159</v>
      </c>
      <c r="D124" s="254" t="s">
        <v>13</v>
      </c>
      <c r="E124" s="254">
        <v>172022</v>
      </c>
      <c r="F124" s="255">
        <v>1500</v>
      </c>
      <c r="G124" s="259">
        <v>7.5</v>
      </c>
      <c r="H124" s="257"/>
      <c r="I124" s="253">
        <v>43377</v>
      </c>
      <c r="J124" s="206"/>
      <c r="K124" s="260">
        <v>43348</v>
      </c>
      <c r="L124" s="239">
        <v>43367</v>
      </c>
      <c r="M124" s="239"/>
      <c r="N124" s="239"/>
    </row>
    <row r="125" spans="1:14">
      <c r="A125" s="206"/>
      <c r="B125" s="206"/>
      <c r="C125" s="258">
        <v>43159</v>
      </c>
      <c r="D125" s="254" t="s">
        <v>13</v>
      </c>
      <c r="E125" s="254">
        <v>172022</v>
      </c>
      <c r="F125" s="255">
        <v>1800</v>
      </c>
      <c r="G125" s="259">
        <v>7.5</v>
      </c>
      <c r="H125" s="257"/>
      <c r="I125" s="253">
        <v>43377</v>
      </c>
      <c r="J125" s="206"/>
      <c r="K125" s="260">
        <v>43348</v>
      </c>
      <c r="L125" s="239">
        <v>43367</v>
      </c>
      <c r="M125" s="239"/>
      <c r="N125" s="239"/>
    </row>
    <row r="126" spans="1:14">
      <c r="A126" s="247"/>
      <c r="B126" s="247"/>
      <c r="C126" s="248">
        <v>43210</v>
      </c>
      <c r="D126" s="234" t="s">
        <v>54</v>
      </c>
      <c r="E126" s="234">
        <v>353311</v>
      </c>
      <c r="F126" s="235">
        <v>15493</v>
      </c>
      <c r="G126" s="249">
        <v>7.9</v>
      </c>
      <c r="H126" s="251"/>
      <c r="I126" s="247">
        <v>43364</v>
      </c>
      <c r="J126" s="247"/>
      <c r="K126" s="260">
        <v>43348</v>
      </c>
      <c r="L126" s="239">
        <v>43367</v>
      </c>
      <c r="M126" s="239"/>
      <c r="N126" s="239"/>
    </row>
    <row r="127" spans="1:14">
      <c r="A127" s="247"/>
      <c r="B127" s="247"/>
      <c r="C127" s="248">
        <v>43256</v>
      </c>
      <c r="D127" s="234" t="s">
        <v>54</v>
      </c>
      <c r="E127" s="234">
        <v>353798</v>
      </c>
      <c r="F127" s="235">
        <v>1564</v>
      </c>
      <c r="G127" s="249">
        <v>7.9</v>
      </c>
      <c r="H127" s="251"/>
      <c r="I127" s="247">
        <v>43364</v>
      </c>
      <c r="J127" s="247"/>
      <c r="K127" s="260">
        <v>43348</v>
      </c>
      <c r="L127" s="239">
        <v>43367</v>
      </c>
      <c r="M127" s="239"/>
      <c r="N127" s="239"/>
    </row>
    <row r="128" spans="1:14">
      <c r="A128" s="247"/>
      <c r="B128" s="247"/>
      <c r="C128" s="248">
        <v>43210</v>
      </c>
      <c r="D128" s="234" t="s">
        <v>54</v>
      </c>
      <c r="E128" s="234">
        <v>353310</v>
      </c>
      <c r="F128" s="235">
        <v>3458</v>
      </c>
      <c r="G128" s="249">
        <v>7.6</v>
      </c>
      <c r="H128" s="251"/>
      <c r="I128" s="247">
        <v>43364</v>
      </c>
      <c r="J128" s="247"/>
      <c r="K128" s="260">
        <v>43348</v>
      </c>
      <c r="L128" s="239">
        <v>43367</v>
      </c>
      <c r="M128" s="239"/>
      <c r="N128" s="239"/>
    </row>
    <row r="129" spans="1:14">
      <c r="A129" s="247"/>
      <c r="B129" s="247"/>
      <c r="C129" s="248">
        <v>43210</v>
      </c>
      <c r="D129" s="234" t="s">
        <v>55</v>
      </c>
      <c r="E129" s="234">
        <v>353309</v>
      </c>
      <c r="F129" s="235">
        <v>870</v>
      </c>
      <c r="G129" s="249">
        <v>7.8</v>
      </c>
      <c r="H129" s="251"/>
      <c r="I129" s="247">
        <v>43364</v>
      </c>
      <c r="J129" s="247"/>
      <c r="K129" s="260">
        <v>43348</v>
      </c>
      <c r="L129" s="239">
        <v>43367</v>
      </c>
      <c r="M129" s="239"/>
      <c r="N129" s="239"/>
    </row>
    <row r="130" spans="1:14">
      <c r="A130" s="247"/>
      <c r="B130" s="247"/>
      <c r="C130" s="248">
        <v>43252</v>
      </c>
      <c r="D130" s="234" t="s">
        <v>84</v>
      </c>
      <c r="E130" s="234">
        <v>173789</v>
      </c>
      <c r="F130" s="234">
        <v>400</v>
      </c>
      <c r="G130" s="249">
        <v>7.65</v>
      </c>
      <c r="H130" s="250"/>
      <c r="I130" s="248">
        <v>43371</v>
      </c>
      <c r="J130" s="248"/>
      <c r="K130" s="260">
        <v>43348</v>
      </c>
      <c r="L130" s="239">
        <v>43367</v>
      </c>
      <c r="M130" s="239"/>
      <c r="N130" s="239"/>
    </row>
    <row r="131" spans="1:14">
      <c r="A131" s="247"/>
      <c r="B131" s="247"/>
      <c r="C131" s="248">
        <v>43252</v>
      </c>
      <c r="D131" s="234" t="s">
        <v>85</v>
      </c>
      <c r="E131" s="234">
        <v>353753</v>
      </c>
      <c r="F131" s="234">
        <v>200</v>
      </c>
      <c r="G131" s="249">
        <v>8.65</v>
      </c>
      <c r="H131" s="250"/>
      <c r="I131" s="248">
        <v>43371</v>
      </c>
      <c r="J131" s="248"/>
      <c r="K131" s="260">
        <v>43348</v>
      </c>
      <c r="L131" s="239">
        <v>43367</v>
      </c>
      <c r="M131" s="239"/>
      <c r="N131" s="239"/>
    </row>
    <row r="132" spans="1:14">
      <c r="A132" s="247"/>
      <c r="B132" s="247"/>
      <c r="C132" s="248">
        <v>43248</v>
      </c>
      <c r="D132" s="234" t="s">
        <v>83</v>
      </c>
      <c r="E132" s="234">
        <v>241814</v>
      </c>
      <c r="F132" s="234">
        <v>30</v>
      </c>
      <c r="G132" s="249">
        <v>6.25</v>
      </c>
      <c r="H132" s="250"/>
      <c r="I132" s="248">
        <v>43395</v>
      </c>
      <c r="J132" s="248"/>
      <c r="K132" s="260">
        <v>43348</v>
      </c>
      <c r="L132" s="239">
        <v>43367</v>
      </c>
      <c r="M132" s="239"/>
      <c r="N132" s="239"/>
    </row>
    <row r="133" spans="1:14">
      <c r="A133" s="247"/>
      <c r="B133" s="247"/>
      <c r="C133" s="248">
        <v>43248</v>
      </c>
      <c r="D133" s="234" t="s">
        <v>83</v>
      </c>
      <c r="E133" s="234">
        <v>241815</v>
      </c>
      <c r="F133" s="234">
        <v>1038</v>
      </c>
      <c r="G133" s="249">
        <v>6.25</v>
      </c>
      <c r="H133" s="250"/>
      <c r="I133" s="248">
        <v>43395</v>
      </c>
      <c r="J133" s="248"/>
      <c r="K133" s="260">
        <v>43348</v>
      </c>
      <c r="L133" s="239">
        <v>43367</v>
      </c>
      <c r="M133" s="239"/>
      <c r="N133" s="239"/>
    </row>
  </sheetData>
  <phoneticPr fontId="30" type="noConversion"/>
  <pageMargins left="0.27500000000000002" right="0.235416666666667" top="0.15625" bottom="0.15625" header="0.15625" footer="0.15625"/>
  <pageSetup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12"/>
  <sheetViews>
    <sheetView topLeftCell="A15" workbookViewId="0">
      <selection activeCell="H42" sqref="H42"/>
    </sheetView>
  </sheetViews>
  <sheetFormatPr defaultColWidth="9.125" defaultRowHeight="12.75"/>
  <cols>
    <col min="1" max="1" width="9.875" style="203" customWidth="1"/>
    <col min="2" max="2" width="8.125" style="203" customWidth="1"/>
    <col min="3" max="3" width="11.125" style="203" customWidth="1"/>
    <col min="4" max="4" width="10.75" style="203" customWidth="1"/>
    <col min="5" max="5" width="9.5" style="203" customWidth="1"/>
    <col min="6" max="6" width="9.875" style="203" customWidth="1"/>
    <col min="7" max="7" width="15.75" style="203" customWidth="1"/>
    <col min="8" max="8" width="18.25" style="203" customWidth="1"/>
    <col min="9" max="9" width="11.25" style="203" customWidth="1"/>
    <col min="10" max="10" width="12.375" style="203" customWidth="1"/>
    <col min="11" max="11" width="14.25" style="204" customWidth="1"/>
    <col min="12" max="14" width="9.125" style="204"/>
    <col min="15" max="16384" width="9.125" style="203"/>
  </cols>
  <sheetData>
    <row r="1" spans="1:14" s="199" customFormat="1" ht="27" customHeight="1">
      <c r="A1" s="205" t="s">
        <v>1</v>
      </c>
      <c r="B1" s="205" t="s">
        <v>2</v>
      </c>
      <c r="C1" s="205" t="s">
        <v>3</v>
      </c>
      <c r="D1" s="205" t="s">
        <v>4</v>
      </c>
      <c r="E1" s="205" t="s">
        <v>5</v>
      </c>
      <c r="F1" s="205" t="s">
        <v>6</v>
      </c>
      <c r="G1" s="205" t="s">
        <v>419</v>
      </c>
      <c r="H1" s="205" t="s">
        <v>420</v>
      </c>
      <c r="I1" s="205" t="s">
        <v>421</v>
      </c>
      <c r="J1" s="205" t="s">
        <v>422</v>
      </c>
      <c r="K1" s="238" t="s">
        <v>423</v>
      </c>
      <c r="L1" s="238" t="s">
        <v>424</v>
      </c>
      <c r="M1" s="238" t="s">
        <v>425</v>
      </c>
      <c r="N1" s="238" t="s">
        <v>426</v>
      </c>
    </row>
    <row r="2" spans="1:14" ht="15" customHeight="1">
      <c r="A2" s="206" t="s">
        <v>233</v>
      </c>
      <c r="B2" s="207" t="s">
        <v>234</v>
      </c>
      <c r="C2" s="208"/>
      <c r="D2" s="209"/>
      <c r="E2" s="209"/>
      <c r="F2" s="210"/>
      <c r="G2" s="211"/>
      <c r="H2" s="212"/>
      <c r="I2" s="206"/>
      <c r="J2" s="206"/>
      <c r="K2" s="239"/>
      <c r="L2" s="239"/>
      <c r="M2" s="239"/>
      <c r="N2" s="239"/>
    </row>
    <row r="3" spans="1:14">
      <c r="A3" s="206"/>
      <c r="B3" s="206"/>
      <c r="C3" s="213">
        <v>43262</v>
      </c>
      <c r="D3" s="208" t="s">
        <v>379</v>
      </c>
      <c r="E3" s="208" t="s">
        <v>380</v>
      </c>
      <c r="F3" s="210">
        <v>1130</v>
      </c>
      <c r="G3" s="211">
        <v>8.75</v>
      </c>
      <c r="H3" s="213">
        <v>43388</v>
      </c>
      <c r="I3" s="240"/>
      <c r="J3" s="240"/>
      <c r="K3" s="239"/>
      <c r="L3" s="239"/>
      <c r="M3" s="239"/>
      <c r="N3" s="239"/>
    </row>
    <row r="4" spans="1:14">
      <c r="A4" s="206"/>
      <c r="B4" s="206"/>
      <c r="C4" s="213">
        <v>43262</v>
      </c>
      <c r="D4" s="208" t="s">
        <v>381</v>
      </c>
      <c r="E4" s="208" t="s">
        <v>380</v>
      </c>
      <c r="F4" s="210">
        <v>1900</v>
      </c>
      <c r="G4" s="211">
        <v>10.050000000000001</v>
      </c>
      <c r="H4" s="213">
        <v>43388</v>
      </c>
      <c r="I4" s="240"/>
      <c r="J4" s="240"/>
      <c r="K4" s="239"/>
      <c r="L4" s="239"/>
      <c r="M4" s="239"/>
      <c r="N4" s="239"/>
    </row>
    <row r="5" spans="1:14" s="200" customFormat="1">
      <c r="A5" s="214"/>
      <c r="B5" s="214"/>
      <c r="C5" s="213">
        <v>43237</v>
      </c>
      <c r="D5" s="209" t="s">
        <v>354</v>
      </c>
      <c r="E5" s="209" t="s">
        <v>367</v>
      </c>
      <c r="F5" s="210">
        <v>5568</v>
      </c>
      <c r="G5" s="211">
        <v>7.2</v>
      </c>
      <c r="H5" s="213">
        <v>43395</v>
      </c>
      <c r="I5" s="206"/>
      <c r="J5" s="206"/>
      <c r="K5" s="206"/>
      <c r="L5" s="209"/>
      <c r="M5" s="209"/>
      <c r="N5" s="209"/>
    </row>
    <row r="6" spans="1:14" s="200" customFormat="1">
      <c r="A6" s="214"/>
      <c r="B6" s="214"/>
      <c r="C6" s="213">
        <v>43237</v>
      </c>
      <c r="D6" s="209" t="s">
        <v>354</v>
      </c>
      <c r="E6" s="209" t="s">
        <v>368</v>
      </c>
      <c r="F6" s="210">
        <v>5360</v>
      </c>
      <c r="G6" s="211">
        <v>7.2</v>
      </c>
      <c r="H6" s="213">
        <v>43395</v>
      </c>
      <c r="I6" s="206"/>
      <c r="J6" s="206"/>
      <c r="K6" s="206"/>
      <c r="L6" s="209"/>
      <c r="M6" s="209"/>
      <c r="N6" s="209"/>
    </row>
    <row r="7" spans="1:14" s="200" customFormat="1">
      <c r="A7" s="214"/>
      <c r="B7" s="214"/>
      <c r="C7" s="213">
        <v>43237</v>
      </c>
      <c r="D7" s="209" t="s">
        <v>354</v>
      </c>
      <c r="E7" s="209" t="s">
        <v>369</v>
      </c>
      <c r="F7" s="210">
        <v>11120</v>
      </c>
      <c r="G7" s="211">
        <v>7.2</v>
      </c>
      <c r="H7" s="213">
        <v>43395</v>
      </c>
      <c r="I7" s="206"/>
      <c r="J7" s="206"/>
      <c r="K7" s="206"/>
      <c r="L7" s="209"/>
      <c r="M7" s="209"/>
      <c r="N7" s="209"/>
    </row>
    <row r="8" spans="1:14" s="200" customFormat="1">
      <c r="A8" s="214"/>
      <c r="B8" s="214"/>
      <c r="C8" s="213">
        <v>43237</v>
      </c>
      <c r="D8" s="209" t="s">
        <v>354</v>
      </c>
      <c r="E8" s="209" t="s">
        <v>370</v>
      </c>
      <c r="F8" s="210">
        <v>3040</v>
      </c>
      <c r="G8" s="211">
        <v>7.2</v>
      </c>
      <c r="H8" s="213">
        <v>43395</v>
      </c>
      <c r="I8" s="206"/>
      <c r="J8" s="206"/>
      <c r="K8" s="206"/>
      <c r="L8" s="209"/>
      <c r="M8" s="209"/>
      <c r="N8" s="209"/>
    </row>
    <row r="9" spans="1:14" s="200" customFormat="1">
      <c r="A9" s="214"/>
      <c r="B9" s="214"/>
      <c r="C9" s="213">
        <v>43237</v>
      </c>
      <c r="D9" s="209" t="s">
        <v>354</v>
      </c>
      <c r="E9" s="209" t="s">
        <v>371</v>
      </c>
      <c r="F9" s="210">
        <v>2000</v>
      </c>
      <c r="G9" s="211">
        <v>6.9</v>
      </c>
      <c r="H9" s="213">
        <v>43395</v>
      </c>
      <c r="I9" s="206"/>
      <c r="J9" s="206"/>
      <c r="K9" s="206"/>
      <c r="L9" s="209"/>
      <c r="M9" s="209"/>
      <c r="N9" s="209"/>
    </row>
    <row r="10" spans="1:14">
      <c r="A10" s="206"/>
      <c r="B10" s="206"/>
      <c r="C10" s="213">
        <v>43273</v>
      </c>
      <c r="D10" s="206" t="s">
        <v>385</v>
      </c>
      <c r="E10" s="206" t="s">
        <v>386</v>
      </c>
      <c r="F10" s="210">
        <v>2664</v>
      </c>
      <c r="G10" s="211">
        <v>7.5</v>
      </c>
      <c r="H10" s="213">
        <v>43402</v>
      </c>
      <c r="I10" s="240"/>
      <c r="J10" s="240"/>
      <c r="K10" s="206"/>
      <c r="L10" s="206"/>
      <c r="M10" s="206"/>
      <c r="N10" s="206"/>
    </row>
    <row r="11" spans="1:14">
      <c r="A11" s="206"/>
      <c r="B11" s="206"/>
      <c r="C11" s="213">
        <v>43273</v>
      </c>
      <c r="D11" s="206" t="s">
        <v>385</v>
      </c>
      <c r="E11" s="206" t="s">
        <v>387</v>
      </c>
      <c r="F11" s="210">
        <v>1976</v>
      </c>
      <c r="G11" s="211">
        <v>7.5</v>
      </c>
      <c r="H11" s="213">
        <v>43402</v>
      </c>
      <c r="I11" s="206"/>
      <c r="J11" s="206"/>
      <c r="K11" s="206"/>
      <c r="L11" s="206"/>
      <c r="M11" s="206"/>
      <c r="N11" s="206"/>
    </row>
    <row r="12" spans="1:14">
      <c r="A12" s="206"/>
      <c r="B12" s="206"/>
      <c r="C12" s="213">
        <v>43273</v>
      </c>
      <c r="D12" s="206" t="s">
        <v>385</v>
      </c>
      <c r="E12" s="206" t="s">
        <v>388</v>
      </c>
      <c r="F12" s="210">
        <v>5456</v>
      </c>
      <c r="G12" s="211">
        <v>7.5</v>
      </c>
      <c r="H12" s="213">
        <v>43402</v>
      </c>
      <c r="I12" s="206"/>
      <c r="J12" s="206"/>
      <c r="K12" s="206"/>
      <c r="L12" s="206"/>
      <c r="M12" s="206"/>
      <c r="N12" s="206"/>
    </row>
    <row r="13" spans="1:14">
      <c r="A13" s="206"/>
      <c r="B13" s="206"/>
      <c r="C13" s="213">
        <v>43273</v>
      </c>
      <c r="D13" s="206" t="s">
        <v>385</v>
      </c>
      <c r="E13" s="206" t="s">
        <v>389</v>
      </c>
      <c r="F13" s="210">
        <v>2448</v>
      </c>
      <c r="G13" s="211">
        <v>7.5</v>
      </c>
      <c r="H13" s="213">
        <v>43402</v>
      </c>
      <c r="I13" s="206"/>
      <c r="J13" s="206"/>
      <c r="K13" s="206"/>
      <c r="L13" s="206"/>
      <c r="M13" s="206"/>
      <c r="N13" s="206"/>
    </row>
    <row r="14" spans="1:14">
      <c r="A14" s="206"/>
      <c r="B14" s="206"/>
      <c r="C14" s="213">
        <v>43273</v>
      </c>
      <c r="D14" s="206" t="s">
        <v>385</v>
      </c>
      <c r="E14" s="206" t="s">
        <v>390</v>
      </c>
      <c r="F14" s="210">
        <v>1000</v>
      </c>
      <c r="G14" s="211">
        <v>7.2</v>
      </c>
      <c r="H14" s="213">
        <v>43402</v>
      </c>
      <c r="I14" s="206"/>
      <c r="J14" s="206"/>
      <c r="K14" s="206"/>
      <c r="L14" s="206"/>
      <c r="M14" s="206"/>
      <c r="N14" s="206"/>
    </row>
    <row r="15" spans="1:14" s="201" customFormat="1">
      <c r="A15" s="209"/>
      <c r="B15" s="209"/>
      <c r="C15" s="213">
        <v>43228</v>
      </c>
      <c r="D15" s="209" t="s">
        <v>324</v>
      </c>
      <c r="E15" s="209" t="s">
        <v>325</v>
      </c>
      <c r="F15" s="210">
        <v>29072</v>
      </c>
      <c r="G15" s="211">
        <v>6</v>
      </c>
      <c r="H15" s="213">
        <v>43406</v>
      </c>
      <c r="I15" s="241"/>
      <c r="J15" s="209"/>
      <c r="K15" s="209"/>
      <c r="L15" s="209"/>
      <c r="M15" s="209"/>
      <c r="N15" s="209"/>
    </row>
    <row r="16" spans="1:14" s="201" customFormat="1">
      <c r="A16" s="209"/>
      <c r="B16" s="209"/>
      <c r="C16" s="213">
        <v>43228</v>
      </c>
      <c r="D16" s="209" t="s">
        <v>324</v>
      </c>
      <c r="E16" s="209" t="s">
        <v>326</v>
      </c>
      <c r="F16" s="210">
        <v>1080</v>
      </c>
      <c r="G16" s="211">
        <v>6</v>
      </c>
      <c r="H16" s="213">
        <v>43406</v>
      </c>
      <c r="I16" s="241"/>
      <c r="J16" s="209"/>
      <c r="K16" s="209"/>
      <c r="L16" s="209"/>
      <c r="M16" s="209"/>
      <c r="N16" s="209"/>
    </row>
    <row r="17" spans="1:14" s="201" customFormat="1">
      <c r="A17" s="206"/>
      <c r="B17" s="206"/>
      <c r="C17" s="213">
        <v>43259</v>
      </c>
      <c r="D17" s="208" t="s">
        <v>377</v>
      </c>
      <c r="E17" s="208" t="s">
        <v>378</v>
      </c>
      <c r="F17" s="210">
        <v>3000</v>
      </c>
      <c r="G17" s="211">
        <v>6.3</v>
      </c>
      <c r="H17" s="213">
        <v>43409</v>
      </c>
      <c r="I17" s="241"/>
      <c r="J17" s="241"/>
      <c r="K17" s="209"/>
      <c r="L17" s="209"/>
      <c r="M17" s="209"/>
      <c r="N17" s="209"/>
    </row>
    <row r="18" spans="1:14">
      <c r="A18" s="206"/>
      <c r="B18" s="206"/>
      <c r="C18" s="213">
        <v>43273</v>
      </c>
      <c r="D18" s="206" t="s">
        <v>385</v>
      </c>
      <c r="E18" s="206" t="s">
        <v>391</v>
      </c>
      <c r="F18" s="210">
        <v>2568</v>
      </c>
      <c r="G18" s="211">
        <v>7.5</v>
      </c>
      <c r="H18" s="213">
        <v>43409</v>
      </c>
      <c r="I18" s="206"/>
      <c r="J18" s="206"/>
      <c r="K18" s="206"/>
      <c r="L18" s="206"/>
      <c r="M18" s="206"/>
      <c r="N18" s="206"/>
    </row>
    <row r="19" spans="1:14">
      <c r="A19" s="206"/>
      <c r="B19" s="206"/>
      <c r="C19" s="213">
        <v>43273</v>
      </c>
      <c r="D19" s="206" t="s">
        <v>385</v>
      </c>
      <c r="E19" s="206" t="s">
        <v>392</v>
      </c>
      <c r="F19" s="210">
        <v>576</v>
      </c>
      <c r="G19" s="211">
        <v>7.4</v>
      </c>
      <c r="H19" s="213">
        <v>43409</v>
      </c>
      <c r="I19" s="206"/>
      <c r="J19" s="206"/>
      <c r="K19" s="206"/>
      <c r="L19" s="206"/>
      <c r="M19" s="206"/>
      <c r="N19" s="206"/>
    </row>
    <row r="20" spans="1:14">
      <c r="A20" s="206"/>
      <c r="B20" s="206"/>
      <c r="C20" s="213">
        <v>43273</v>
      </c>
      <c r="D20" s="206" t="s">
        <v>385</v>
      </c>
      <c r="E20" s="206" t="s">
        <v>393</v>
      </c>
      <c r="F20" s="210">
        <v>6672</v>
      </c>
      <c r="G20" s="211">
        <v>7.5</v>
      </c>
      <c r="H20" s="213">
        <v>43409</v>
      </c>
      <c r="I20" s="206"/>
      <c r="J20" s="206"/>
      <c r="K20" s="206"/>
      <c r="L20" s="206"/>
      <c r="M20" s="206"/>
      <c r="N20" s="206"/>
    </row>
    <row r="21" spans="1:14">
      <c r="A21" s="206"/>
      <c r="B21" s="206"/>
      <c r="C21" s="213">
        <v>43273</v>
      </c>
      <c r="D21" s="206" t="s">
        <v>385</v>
      </c>
      <c r="E21" s="206" t="s">
        <v>394</v>
      </c>
      <c r="F21" s="210">
        <v>1000</v>
      </c>
      <c r="G21" s="211">
        <v>7.2</v>
      </c>
      <c r="H21" s="213">
        <v>43409</v>
      </c>
      <c r="I21" s="206"/>
      <c r="J21" s="206"/>
      <c r="K21" s="206"/>
      <c r="L21" s="206"/>
      <c r="M21" s="206"/>
      <c r="N21" s="206"/>
    </row>
    <row r="22" spans="1:14">
      <c r="A22" s="206"/>
      <c r="B22" s="206"/>
      <c r="C22" s="213">
        <v>43273</v>
      </c>
      <c r="D22" s="206" t="s">
        <v>385</v>
      </c>
      <c r="E22" s="206" t="s">
        <v>395</v>
      </c>
      <c r="F22" s="210">
        <v>1960</v>
      </c>
      <c r="G22" s="211">
        <v>7.5</v>
      </c>
      <c r="H22" s="213">
        <v>43409</v>
      </c>
      <c r="I22" s="206"/>
      <c r="J22" s="206"/>
      <c r="K22" s="206"/>
      <c r="L22" s="206"/>
      <c r="M22" s="206"/>
      <c r="N22" s="206"/>
    </row>
    <row r="23" spans="1:14">
      <c r="A23" s="206"/>
      <c r="B23" s="206"/>
      <c r="C23" s="213">
        <v>43283</v>
      </c>
      <c r="D23" s="208" t="s">
        <v>396</v>
      </c>
      <c r="E23" s="208" t="s">
        <v>397</v>
      </c>
      <c r="F23" s="210">
        <v>804</v>
      </c>
      <c r="G23" s="211">
        <v>7.2</v>
      </c>
      <c r="H23" s="213">
        <v>43409</v>
      </c>
      <c r="I23" s="240"/>
      <c r="J23" s="240"/>
      <c r="K23" s="206"/>
      <c r="L23" s="206"/>
      <c r="M23" s="206"/>
      <c r="N23" s="206"/>
    </row>
    <row r="24" spans="1:14" s="67" customFormat="1" ht="15">
      <c r="A24" s="12"/>
      <c r="B24" s="12"/>
      <c r="C24" s="213">
        <v>43322</v>
      </c>
      <c r="D24" s="213" t="s">
        <v>398</v>
      </c>
      <c r="E24" s="213" t="s">
        <v>399</v>
      </c>
      <c r="F24" s="210">
        <v>1302</v>
      </c>
      <c r="G24" s="211">
        <v>6.65</v>
      </c>
      <c r="H24" s="213">
        <v>43439</v>
      </c>
      <c r="I24" s="70"/>
      <c r="J24" s="70"/>
      <c r="K24" s="12"/>
      <c r="L24" s="92"/>
      <c r="M24" s="92"/>
      <c r="N24" s="92"/>
    </row>
    <row r="25" spans="1:14" s="67" customFormat="1" ht="15">
      <c r="A25" s="12"/>
      <c r="B25" s="12"/>
      <c r="C25" s="213">
        <v>43322</v>
      </c>
      <c r="D25" s="213" t="s">
        <v>398</v>
      </c>
      <c r="E25" s="213" t="s">
        <v>400</v>
      </c>
      <c r="F25" s="210">
        <v>72</v>
      </c>
      <c r="G25" s="211">
        <v>6.65</v>
      </c>
      <c r="H25" s="213">
        <v>43439</v>
      </c>
      <c r="I25" s="70"/>
      <c r="J25" s="70"/>
      <c r="K25" s="12"/>
      <c r="L25" s="92"/>
      <c r="M25" s="92"/>
      <c r="N25" s="92"/>
    </row>
    <row r="26" spans="1:14" s="67" customFormat="1" ht="15">
      <c r="A26" s="12"/>
      <c r="B26" s="12"/>
      <c r="C26" s="213">
        <v>43326</v>
      </c>
      <c r="D26" s="213" t="s">
        <v>401</v>
      </c>
      <c r="E26" s="213" t="s">
        <v>409</v>
      </c>
      <c r="F26" s="210">
        <v>368</v>
      </c>
      <c r="G26" s="211">
        <v>9.4</v>
      </c>
      <c r="H26" s="213" t="s">
        <v>410</v>
      </c>
      <c r="I26" s="70"/>
      <c r="J26" s="70"/>
      <c r="K26" s="12"/>
      <c r="L26" s="92"/>
      <c r="M26" s="92"/>
      <c r="N26" s="92"/>
    </row>
    <row r="27" spans="1:14" s="67" customFormat="1" ht="15">
      <c r="A27" s="12"/>
      <c r="B27" s="12"/>
      <c r="C27" s="213">
        <v>43326</v>
      </c>
      <c r="D27" s="213" t="s">
        <v>401</v>
      </c>
      <c r="E27" s="213" t="s">
        <v>411</v>
      </c>
      <c r="F27" s="210">
        <v>200</v>
      </c>
      <c r="G27" s="211">
        <v>9.4</v>
      </c>
      <c r="H27" s="213" t="s">
        <v>410</v>
      </c>
      <c r="I27" s="70"/>
      <c r="J27" s="70"/>
      <c r="K27" s="12"/>
      <c r="L27" s="92"/>
      <c r="M27" s="92"/>
      <c r="N27" s="92"/>
    </row>
    <row r="28" spans="1:14" s="67" customFormat="1" ht="15">
      <c r="A28" s="12"/>
      <c r="B28" s="12"/>
      <c r="C28" s="213">
        <v>43326</v>
      </c>
      <c r="D28" s="213" t="s">
        <v>401</v>
      </c>
      <c r="E28" s="213" t="s">
        <v>412</v>
      </c>
      <c r="F28" s="210">
        <v>256</v>
      </c>
      <c r="G28" s="211">
        <v>9.4</v>
      </c>
      <c r="H28" s="213" t="s">
        <v>410</v>
      </c>
      <c r="I28" s="70"/>
      <c r="J28" s="70"/>
      <c r="K28" s="12"/>
      <c r="L28" s="92"/>
      <c r="M28" s="92"/>
      <c r="N28" s="92"/>
    </row>
    <row r="29" spans="1:14" s="67" customFormat="1" ht="15">
      <c r="A29" s="12"/>
      <c r="B29" s="12"/>
      <c r="C29" s="213">
        <v>43326</v>
      </c>
      <c r="D29" s="213" t="s">
        <v>401</v>
      </c>
      <c r="E29" s="213" t="s">
        <v>413</v>
      </c>
      <c r="F29" s="210">
        <v>304</v>
      </c>
      <c r="G29" s="211">
        <v>9.4</v>
      </c>
      <c r="H29" s="213" t="s">
        <v>410</v>
      </c>
      <c r="I29" s="70"/>
      <c r="J29" s="70"/>
      <c r="K29" s="12"/>
      <c r="L29" s="92"/>
      <c r="M29" s="92"/>
      <c r="N29" s="92"/>
    </row>
    <row r="30" spans="1:14" s="67" customFormat="1" ht="15">
      <c r="A30" s="12"/>
      <c r="B30" s="12"/>
      <c r="C30" s="213">
        <v>43326</v>
      </c>
      <c r="D30" s="213" t="s">
        <v>401</v>
      </c>
      <c r="E30" s="213" t="s">
        <v>414</v>
      </c>
      <c r="F30" s="210">
        <v>16</v>
      </c>
      <c r="G30" s="211">
        <v>9.4</v>
      </c>
      <c r="H30" s="213" t="s">
        <v>410</v>
      </c>
      <c r="I30" s="70"/>
      <c r="J30" s="70"/>
      <c r="K30" s="12"/>
      <c r="L30" s="92"/>
      <c r="M30" s="92"/>
      <c r="N30" s="92"/>
    </row>
    <row r="31" spans="1:14" s="67" customFormat="1" ht="15">
      <c r="A31" s="12"/>
      <c r="B31" s="12"/>
      <c r="C31" s="213">
        <v>43326</v>
      </c>
      <c r="D31" s="213" t="s">
        <v>401</v>
      </c>
      <c r="E31" s="213" t="s">
        <v>415</v>
      </c>
      <c r="F31" s="210">
        <v>96</v>
      </c>
      <c r="G31" s="211">
        <v>9.4</v>
      </c>
      <c r="H31" s="213" t="s">
        <v>410</v>
      </c>
      <c r="I31" s="70"/>
      <c r="J31" s="70"/>
      <c r="K31" s="12"/>
      <c r="L31" s="92"/>
      <c r="M31" s="92"/>
      <c r="N31" s="92"/>
    </row>
    <row r="32" spans="1:14" s="67" customFormat="1" ht="15">
      <c r="A32" s="12"/>
      <c r="B32" s="12"/>
      <c r="C32" s="213">
        <v>43326</v>
      </c>
      <c r="D32" s="213" t="s">
        <v>401</v>
      </c>
      <c r="E32" s="213" t="s">
        <v>402</v>
      </c>
      <c r="F32" s="210">
        <v>4736</v>
      </c>
      <c r="G32" s="211">
        <v>7.2</v>
      </c>
      <c r="H32" s="213">
        <v>43465</v>
      </c>
      <c r="I32" s="70"/>
      <c r="J32" s="70"/>
      <c r="K32" s="12"/>
      <c r="L32" s="92"/>
      <c r="M32" s="92"/>
      <c r="N32" s="92"/>
    </row>
    <row r="33" spans="1:14" s="67" customFormat="1" ht="15">
      <c r="A33" s="12"/>
      <c r="B33" s="12"/>
      <c r="C33" s="213">
        <v>43326</v>
      </c>
      <c r="D33" s="213" t="s">
        <v>401</v>
      </c>
      <c r="E33" s="213" t="s">
        <v>403</v>
      </c>
      <c r="F33" s="210">
        <v>1936</v>
      </c>
      <c r="G33" s="211">
        <v>7.2</v>
      </c>
      <c r="H33" s="213">
        <v>43465</v>
      </c>
      <c r="I33" s="70"/>
      <c r="J33" s="70"/>
      <c r="K33" s="12"/>
      <c r="L33" s="92"/>
      <c r="M33" s="92"/>
      <c r="N33" s="92"/>
    </row>
    <row r="34" spans="1:14" s="67" customFormat="1" ht="15">
      <c r="A34" s="12"/>
      <c r="B34" s="12"/>
      <c r="C34" s="213">
        <v>43326</v>
      </c>
      <c r="D34" s="213" t="s">
        <v>401</v>
      </c>
      <c r="E34" s="213" t="s">
        <v>404</v>
      </c>
      <c r="F34" s="210">
        <v>4640</v>
      </c>
      <c r="G34" s="211">
        <v>7.2</v>
      </c>
      <c r="H34" s="213">
        <v>43465</v>
      </c>
      <c r="I34" s="70"/>
      <c r="J34" s="70"/>
      <c r="K34" s="12"/>
      <c r="L34" s="92"/>
      <c r="M34" s="92"/>
      <c r="N34" s="92"/>
    </row>
    <row r="35" spans="1:14" s="67" customFormat="1" ht="15">
      <c r="A35" s="12"/>
      <c r="B35" s="12"/>
      <c r="C35" s="213">
        <v>43326</v>
      </c>
      <c r="D35" s="213" t="s">
        <v>401</v>
      </c>
      <c r="E35" s="213" t="s">
        <v>405</v>
      </c>
      <c r="F35" s="210">
        <v>2136</v>
      </c>
      <c r="G35" s="211">
        <v>7.2</v>
      </c>
      <c r="H35" s="213">
        <v>43465</v>
      </c>
      <c r="I35" s="70"/>
      <c r="J35" s="70"/>
      <c r="K35" s="12"/>
      <c r="L35" s="92"/>
      <c r="M35" s="92"/>
      <c r="N35" s="92"/>
    </row>
    <row r="36" spans="1:14" s="67" customFormat="1" ht="15">
      <c r="A36" s="12"/>
      <c r="B36" s="12"/>
      <c r="C36" s="213">
        <v>43326</v>
      </c>
      <c r="D36" s="213" t="s">
        <v>401</v>
      </c>
      <c r="E36" s="213" t="s">
        <v>406</v>
      </c>
      <c r="F36" s="210">
        <v>192</v>
      </c>
      <c r="G36" s="211">
        <v>7.2</v>
      </c>
      <c r="H36" s="213">
        <v>43465</v>
      </c>
      <c r="I36" s="70"/>
      <c r="J36" s="70"/>
      <c r="K36" s="12"/>
      <c r="L36" s="92"/>
      <c r="M36" s="92"/>
      <c r="N36" s="92"/>
    </row>
    <row r="37" spans="1:14" s="67" customFormat="1" ht="15">
      <c r="A37" s="12"/>
      <c r="B37" s="12"/>
      <c r="C37" s="213">
        <v>43326</v>
      </c>
      <c r="D37" s="213" t="s">
        <v>401</v>
      </c>
      <c r="E37" s="213" t="s">
        <v>407</v>
      </c>
      <c r="F37" s="210">
        <v>664</v>
      </c>
      <c r="G37" s="211">
        <v>7.2</v>
      </c>
      <c r="H37" s="213">
        <v>43465</v>
      </c>
      <c r="I37" s="70"/>
      <c r="J37" s="70"/>
      <c r="K37" s="12"/>
      <c r="L37" s="92"/>
      <c r="M37" s="92"/>
      <c r="N37" s="92"/>
    </row>
    <row r="38" spans="1:14" s="67" customFormat="1" ht="15">
      <c r="A38" s="12"/>
      <c r="B38" s="12"/>
      <c r="C38" s="213">
        <v>43326</v>
      </c>
      <c r="D38" s="213" t="s">
        <v>401</v>
      </c>
      <c r="E38" s="213" t="s">
        <v>408</v>
      </c>
      <c r="F38" s="210">
        <v>1100</v>
      </c>
      <c r="G38" s="211">
        <v>6.9</v>
      </c>
      <c r="H38" s="213">
        <v>43465</v>
      </c>
      <c r="I38" s="70"/>
      <c r="J38" s="70"/>
      <c r="K38" s="12"/>
      <c r="L38" s="92"/>
      <c r="M38" s="92"/>
      <c r="N38" s="92"/>
    </row>
    <row r="39" spans="1:14" s="67" customFormat="1" ht="14.25">
      <c r="A39" s="92"/>
      <c r="B39" s="92"/>
      <c r="C39" s="213">
        <v>43386</v>
      </c>
      <c r="D39" s="213" t="s">
        <v>416</v>
      </c>
      <c r="E39" s="213" t="s">
        <v>417</v>
      </c>
      <c r="F39" s="210">
        <v>871</v>
      </c>
      <c r="G39" s="211">
        <v>6.4</v>
      </c>
      <c r="H39" s="213">
        <v>43482</v>
      </c>
      <c r="I39" s="93"/>
      <c r="J39" s="93"/>
      <c r="K39" s="92"/>
    </row>
    <row r="40" spans="1:14" s="67" customFormat="1" ht="14.25">
      <c r="A40" s="92"/>
      <c r="B40" s="92"/>
      <c r="C40" s="213">
        <v>43386</v>
      </c>
      <c r="D40" s="213" t="s">
        <v>416</v>
      </c>
      <c r="E40" s="213" t="s">
        <v>418</v>
      </c>
      <c r="F40" s="210">
        <v>1148</v>
      </c>
      <c r="G40" s="211">
        <v>6.4</v>
      </c>
      <c r="H40" s="213">
        <v>43482</v>
      </c>
      <c r="I40" s="93"/>
      <c r="J40" s="92"/>
      <c r="K40" s="92"/>
    </row>
    <row r="41" spans="1:14">
      <c r="A41" s="206"/>
      <c r="B41" s="210"/>
      <c r="C41" s="208"/>
      <c r="D41" s="209"/>
      <c r="E41" s="209"/>
      <c r="F41" s="210"/>
      <c r="G41" s="211"/>
      <c r="H41" s="215"/>
      <c r="I41" s="206"/>
      <c r="J41" s="206"/>
      <c r="K41" s="239"/>
      <c r="L41" s="239"/>
      <c r="M41" s="239"/>
      <c r="N41" s="239"/>
    </row>
    <row r="42" spans="1:14" s="201" customFormat="1">
      <c r="A42" s="209"/>
      <c r="B42" s="209"/>
      <c r="C42" s="208"/>
      <c r="D42" s="209"/>
      <c r="E42" s="209"/>
      <c r="F42" s="210"/>
      <c r="G42" s="211"/>
      <c r="H42" s="212"/>
      <c r="I42" s="241"/>
      <c r="J42" s="209"/>
      <c r="K42" s="242"/>
      <c r="L42" s="242"/>
      <c r="M42" s="242"/>
      <c r="N42" s="242"/>
    </row>
    <row r="43" spans="1:14">
      <c r="A43" s="209"/>
      <c r="B43" s="209"/>
      <c r="C43" s="208"/>
      <c r="D43" s="209"/>
      <c r="E43" s="209"/>
      <c r="F43" s="210"/>
      <c r="G43" s="211"/>
      <c r="H43" s="212"/>
      <c r="I43" s="241"/>
      <c r="J43" s="209"/>
      <c r="K43" s="242"/>
      <c r="L43" s="239"/>
      <c r="M43" s="239"/>
      <c r="N43" s="239"/>
    </row>
    <row r="44" spans="1:14" ht="39" customHeight="1">
      <c r="A44" s="206"/>
      <c r="B44" s="207" t="s">
        <v>157</v>
      </c>
      <c r="C44" s="216"/>
      <c r="D44" s="217"/>
      <c r="E44" s="217"/>
      <c r="F44" s="217"/>
      <c r="G44" s="218"/>
      <c r="H44" s="219"/>
      <c r="I44" s="206"/>
      <c r="J44" s="206"/>
      <c r="K44" s="239"/>
      <c r="L44" s="239"/>
      <c r="M44" s="239"/>
      <c r="N44" s="239">
        <f>M44+60</f>
        <v>60</v>
      </c>
    </row>
    <row r="45" spans="1:14" ht="39" customHeight="1">
      <c r="A45" s="206"/>
      <c r="B45" s="217"/>
      <c r="C45" s="216"/>
      <c r="D45" s="217"/>
      <c r="E45" s="217"/>
      <c r="F45" s="217"/>
      <c r="G45" s="218"/>
      <c r="H45" s="219"/>
      <c r="I45" s="206"/>
      <c r="J45" s="206"/>
      <c r="K45" s="239"/>
      <c r="L45" s="239"/>
      <c r="M45" s="239"/>
      <c r="N45" s="239">
        <f t="shared" ref="N45:N46" si="0">M45+60</f>
        <v>60</v>
      </c>
    </row>
    <row r="46" spans="1:14" ht="39" customHeight="1">
      <c r="A46" s="206"/>
      <c r="B46" s="217"/>
      <c r="C46" s="119">
        <v>43305</v>
      </c>
      <c r="D46" s="110" t="s">
        <v>158</v>
      </c>
      <c r="E46" s="110">
        <v>8167401</v>
      </c>
      <c r="F46" s="110">
        <v>1608</v>
      </c>
      <c r="G46" s="120" t="s">
        <v>172</v>
      </c>
      <c r="H46" s="121">
        <v>43381</v>
      </c>
      <c r="I46" s="206"/>
      <c r="J46" s="206"/>
      <c r="K46" s="239"/>
      <c r="L46" s="239"/>
      <c r="M46" s="239"/>
      <c r="N46" s="239">
        <f t="shared" si="0"/>
        <v>60</v>
      </c>
    </row>
    <row r="47" spans="1:14" ht="39" customHeight="1">
      <c r="A47" s="206"/>
      <c r="B47" s="217"/>
      <c r="C47" s="216">
        <v>43198</v>
      </c>
      <c r="D47" s="217" t="s">
        <v>181</v>
      </c>
      <c r="E47" s="217">
        <v>8105302</v>
      </c>
      <c r="F47" s="217">
        <v>1632</v>
      </c>
      <c r="G47" s="218" t="s">
        <v>182</v>
      </c>
      <c r="H47" s="219">
        <v>43378</v>
      </c>
      <c r="I47" s="206"/>
      <c r="J47" s="206"/>
      <c r="K47" s="239"/>
      <c r="L47" s="239"/>
      <c r="M47" s="239"/>
      <c r="N47" s="239"/>
    </row>
    <row r="48" spans="1:14" ht="39" customHeight="1">
      <c r="A48" s="206"/>
      <c r="B48" s="217"/>
      <c r="C48" s="216"/>
      <c r="D48" s="217"/>
      <c r="E48" s="217"/>
      <c r="F48" s="217"/>
      <c r="G48" s="218"/>
      <c r="H48" s="219"/>
      <c r="I48" s="206"/>
      <c r="J48" s="206"/>
      <c r="K48" s="239"/>
      <c r="L48" s="239"/>
      <c r="M48" s="239"/>
      <c r="N48" s="239">
        <f>M48+60</f>
        <v>60</v>
      </c>
    </row>
    <row r="49" spans="1:14" ht="39" customHeight="1">
      <c r="A49" s="206"/>
      <c r="B49" s="217"/>
      <c r="C49" s="216"/>
      <c r="D49" s="217"/>
      <c r="E49" s="217"/>
      <c r="F49" s="217"/>
      <c r="G49" s="218"/>
      <c r="H49" s="219"/>
      <c r="I49" s="206"/>
      <c r="J49" s="206" t="s">
        <v>427</v>
      </c>
      <c r="K49" s="239"/>
      <c r="L49" s="239"/>
      <c r="M49" s="239"/>
      <c r="N49" s="239"/>
    </row>
    <row r="50" spans="1:14" s="202" customFormat="1" ht="18" customHeight="1">
      <c r="A50" s="220"/>
      <c r="B50" s="220"/>
      <c r="C50" s="221"/>
      <c r="D50" s="222"/>
      <c r="E50" s="223"/>
      <c r="F50" s="224"/>
      <c r="G50" s="223"/>
      <c r="H50" s="225"/>
      <c r="I50" s="243"/>
      <c r="J50" s="243"/>
      <c r="K50" s="239"/>
      <c r="L50" s="239"/>
      <c r="M50" s="239"/>
      <c r="N50" s="239"/>
    </row>
    <row r="51" spans="1:14" s="202" customFormat="1" ht="18" customHeight="1">
      <c r="A51" s="220"/>
      <c r="B51" s="220"/>
      <c r="C51" s="221"/>
      <c r="D51" s="222"/>
      <c r="E51" s="223"/>
      <c r="F51" s="224"/>
      <c r="G51" s="223"/>
      <c r="H51" s="225"/>
      <c r="I51" s="243"/>
      <c r="J51" s="243"/>
      <c r="K51" s="239"/>
      <c r="L51" s="239"/>
      <c r="M51" s="239"/>
      <c r="N51" s="239"/>
    </row>
    <row r="52" spans="1:14" s="202" customFormat="1" ht="18" customHeight="1">
      <c r="A52" s="220"/>
      <c r="B52" s="220"/>
      <c r="C52" s="221"/>
      <c r="D52" s="222"/>
      <c r="E52" s="223"/>
      <c r="F52" s="224"/>
      <c r="G52" s="223"/>
      <c r="H52" s="225"/>
      <c r="I52" s="243"/>
      <c r="J52" s="243"/>
      <c r="K52" s="239"/>
      <c r="L52" s="239"/>
      <c r="M52" s="239"/>
      <c r="N52" s="239"/>
    </row>
    <row r="53" spans="1:14" s="202" customFormat="1" ht="18" customHeight="1">
      <c r="A53" s="220"/>
      <c r="B53" s="220"/>
      <c r="C53" s="221"/>
      <c r="D53" s="222"/>
      <c r="E53" s="223"/>
      <c r="F53" s="224"/>
      <c r="G53" s="223"/>
      <c r="H53" s="225"/>
      <c r="I53" s="243"/>
      <c r="J53" s="243"/>
      <c r="K53" s="239"/>
      <c r="L53" s="239"/>
      <c r="M53" s="239"/>
      <c r="N53" s="239"/>
    </row>
    <row r="54" spans="1:14" s="202" customFormat="1" ht="18" customHeight="1">
      <c r="A54" s="220"/>
      <c r="B54" s="220"/>
      <c r="C54" s="221"/>
      <c r="D54" s="222"/>
      <c r="E54" s="223"/>
      <c r="F54" s="224"/>
      <c r="G54" s="223"/>
      <c r="H54" s="225"/>
      <c r="I54" s="243"/>
      <c r="J54" s="243"/>
      <c r="K54" s="239"/>
      <c r="L54" s="239"/>
      <c r="M54" s="239"/>
      <c r="N54" s="239"/>
    </row>
    <row r="55" spans="1:14" s="202" customFormat="1" ht="18" customHeight="1">
      <c r="A55" s="220"/>
      <c r="B55" s="220"/>
      <c r="C55" s="221"/>
      <c r="D55" s="222"/>
      <c r="E55" s="223"/>
      <c r="F55" s="224"/>
      <c r="G55" s="223"/>
      <c r="H55" s="225"/>
      <c r="I55" s="243"/>
      <c r="J55" s="243"/>
      <c r="K55" s="239"/>
      <c r="L55" s="239"/>
      <c r="M55" s="239"/>
      <c r="N55" s="239"/>
    </row>
    <row r="56" spans="1:14" s="202" customFormat="1" ht="18" customHeight="1">
      <c r="A56" s="220"/>
      <c r="B56" s="220"/>
      <c r="C56" s="221"/>
      <c r="D56" s="222"/>
      <c r="E56" s="223"/>
      <c r="F56" s="224"/>
      <c r="G56" s="223"/>
      <c r="H56" s="225"/>
      <c r="I56" s="243"/>
      <c r="J56" s="243"/>
      <c r="K56" s="239"/>
      <c r="L56" s="239"/>
      <c r="M56" s="239"/>
      <c r="N56" s="239"/>
    </row>
    <row r="57" spans="1:14" s="202" customFormat="1" ht="18" customHeight="1">
      <c r="A57" s="220"/>
      <c r="B57" s="220"/>
      <c r="C57" s="221"/>
      <c r="D57" s="222"/>
      <c r="E57" s="223"/>
      <c r="F57" s="224"/>
      <c r="G57" s="223"/>
      <c r="H57" s="225"/>
      <c r="I57" s="243"/>
      <c r="J57" s="243"/>
      <c r="K57" s="239"/>
      <c r="L57" s="239"/>
      <c r="M57" s="239"/>
      <c r="N57" s="239"/>
    </row>
    <row r="58" spans="1:14" s="202" customFormat="1" ht="18" customHeight="1">
      <c r="A58" s="220"/>
      <c r="B58" s="220"/>
      <c r="C58" s="221"/>
      <c r="D58" s="222"/>
      <c r="E58" s="223"/>
      <c r="F58" s="224"/>
      <c r="G58" s="223"/>
      <c r="H58" s="225"/>
      <c r="I58" s="243"/>
      <c r="J58" s="243"/>
      <c r="K58" s="239"/>
      <c r="L58" s="239"/>
      <c r="M58" s="239"/>
      <c r="N58" s="239"/>
    </row>
    <row r="59" spans="1:14" s="202" customFormat="1" ht="18" customHeight="1">
      <c r="A59" s="220"/>
      <c r="B59" s="220"/>
      <c r="C59" s="221"/>
      <c r="D59" s="222"/>
      <c r="E59" s="223"/>
      <c r="F59" s="224"/>
      <c r="G59" s="223"/>
      <c r="H59" s="225"/>
      <c r="I59" s="243"/>
      <c r="J59" s="243"/>
      <c r="K59" s="239"/>
      <c r="L59" s="239"/>
      <c r="M59" s="239"/>
      <c r="N59" s="239"/>
    </row>
    <row r="60" spans="1:14" ht="39" customHeight="1">
      <c r="A60" s="206"/>
      <c r="B60" s="217"/>
      <c r="C60" s="216"/>
      <c r="D60" s="217"/>
      <c r="E60" s="217"/>
      <c r="F60" s="217"/>
      <c r="G60" s="218"/>
      <c r="H60" s="219"/>
      <c r="I60" s="206"/>
      <c r="J60" s="206"/>
      <c r="K60" s="239"/>
      <c r="L60" s="239"/>
      <c r="M60" s="239"/>
      <c r="N60" s="239"/>
    </row>
    <row r="61" spans="1:14" ht="39" customHeight="1">
      <c r="A61" s="206"/>
      <c r="B61" s="217"/>
      <c r="C61" s="216"/>
      <c r="D61" s="217"/>
      <c r="E61" s="217"/>
      <c r="F61" s="217"/>
      <c r="G61" s="218"/>
      <c r="H61" s="219"/>
      <c r="I61" s="206"/>
      <c r="J61" s="206"/>
      <c r="K61" s="239"/>
      <c r="L61" s="239"/>
      <c r="M61" s="239"/>
      <c r="N61" s="239"/>
    </row>
    <row r="62" spans="1:14" ht="44.1" customHeight="1">
      <c r="A62" s="206"/>
      <c r="B62" s="226"/>
      <c r="C62" s="216"/>
      <c r="D62" s="217"/>
      <c r="E62" s="217"/>
      <c r="F62" s="217"/>
      <c r="G62" s="218"/>
      <c r="H62" s="219"/>
      <c r="I62" s="226"/>
      <c r="J62" s="226"/>
      <c r="K62" s="239"/>
      <c r="L62" s="239"/>
      <c r="M62" s="239"/>
      <c r="N62" s="239"/>
    </row>
    <row r="63" spans="1:14" ht="26.25" customHeight="1">
      <c r="A63" s="206"/>
      <c r="B63" s="226"/>
      <c r="C63" s="227"/>
      <c r="D63" s="228"/>
      <c r="E63" s="229"/>
      <c r="F63" s="230"/>
      <c r="G63" s="231"/>
      <c r="H63" s="232"/>
      <c r="I63" s="226"/>
      <c r="J63" s="244"/>
      <c r="K63" s="239"/>
      <c r="L63" s="239"/>
      <c r="M63" s="239"/>
      <c r="N63" s="239"/>
    </row>
    <row r="64" spans="1:14" ht="14.25" customHeight="1">
      <c r="A64" s="206"/>
      <c r="B64" s="206"/>
      <c r="C64" s="233"/>
      <c r="D64" s="234"/>
      <c r="E64" s="234"/>
      <c r="F64" s="235"/>
      <c r="G64" s="236"/>
      <c r="H64" s="237"/>
      <c r="I64" s="206" t="s">
        <v>193</v>
      </c>
      <c r="J64" s="245" t="s">
        <v>448</v>
      </c>
      <c r="K64" s="239"/>
      <c r="L64" s="239"/>
      <c r="M64" s="239"/>
      <c r="N64" s="239"/>
    </row>
    <row r="65" spans="1:14">
      <c r="A65" s="237"/>
      <c r="B65" s="246" t="s">
        <v>12</v>
      </c>
      <c r="C65" s="233"/>
      <c r="D65" s="234"/>
      <c r="E65" s="234"/>
      <c r="F65" s="235"/>
      <c r="G65" s="236"/>
      <c r="H65" s="237"/>
      <c r="I65" s="233"/>
      <c r="J65" s="233"/>
      <c r="K65" s="239"/>
      <c r="L65" s="239"/>
      <c r="M65" s="239"/>
      <c r="N65" s="239"/>
    </row>
    <row r="66" spans="1:14">
      <c r="A66" s="247"/>
      <c r="B66" s="247"/>
      <c r="C66" s="248"/>
      <c r="D66" s="234"/>
      <c r="E66" s="234"/>
      <c r="F66" s="235"/>
      <c r="G66" s="249"/>
      <c r="H66" s="250"/>
      <c r="I66" s="248"/>
      <c r="J66" s="248"/>
      <c r="K66" s="260"/>
      <c r="L66" s="239"/>
      <c r="M66" s="239"/>
      <c r="N66" s="239"/>
    </row>
    <row r="67" spans="1:14" ht="15" customHeight="1">
      <c r="A67" s="247"/>
      <c r="B67" s="247"/>
      <c r="C67" s="248"/>
      <c r="D67" s="234"/>
      <c r="E67" s="234"/>
      <c r="F67" s="235"/>
      <c r="G67" s="249"/>
      <c r="H67" s="250"/>
      <c r="I67" s="261"/>
      <c r="J67" s="248"/>
      <c r="K67" s="260"/>
      <c r="L67" s="239"/>
      <c r="M67" s="239"/>
      <c r="N67" s="239"/>
    </row>
    <row r="68" spans="1:14">
      <c r="A68" s="247"/>
      <c r="B68" s="247"/>
      <c r="C68" s="248"/>
      <c r="D68" s="234"/>
      <c r="E68" s="234"/>
      <c r="F68" s="235"/>
      <c r="G68" s="249"/>
      <c r="H68" s="250"/>
      <c r="I68" s="248"/>
      <c r="J68" s="248"/>
      <c r="K68" s="260"/>
      <c r="L68" s="239"/>
      <c r="M68" s="239"/>
      <c r="N68" s="239"/>
    </row>
    <row r="69" spans="1:14">
      <c r="A69" s="247"/>
      <c r="B69" s="247"/>
      <c r="C69" s="248"/>
      <c r="D69" s="234"/>
      <c r="E69" s="234"/>
      <c r="F69" s="235"/>
      <c r="G69" s="249"/>
      <c r="H69" s="250"/>
      <c r="I69" s="248"/>
      <c r="J69" s="248"/>
      <c r="K69" s="260"/>
      <c r="L69" s="239"/>
      <c r="M69" s="239"/>
      <c r="N69" s="239"/>
    </row>
    <row r="70" spans="1:14">
      <c r="A70" s="247"/>
      <c r="B70" s="247"/>
      <c r="C70" s="248"/>
      <c r="D70" s="234"/>
      <c r="E70" s="234"/>
      <c r="F70" s="235"/>
      <c r="G70" s="249"/>
      <c r="H70" s="250"/>
      <c r="I70" s="248"/>
      <c r="J70" s="248"/>
      <c r="K70" s="260"/>
      <c r="L70" s="239"/>
      <c r="M70" s="239"/>
      <c r="N70" s="239"/>
    </row>
    <row r="71" spans="1:14">
      <c r="A71" s="206"/>
      <c r="B71" s="247"/>
      <c r="C71" s="247"/>
      <c r="D71" s="234"/>
      <c r="E71" s="234"/>
      <c r="F71" s="235"/>
      <c r="G71" s="249"/>
      <c r="H71" s="251"/>
      <c r="I71" s="247"/>
      <c r="J71" s="247"/>
      <c r="K71" s="239"/>
      <c r="L71" s="239"/>
      <c r="M71" s="239"/>
      <c r="N71" s="239"/>
    </row>
    <row r="72" spans="1:14">
      <c r="A72" s="247"/>
      <c r="B72" s="247"/>
      <c r="C72" s="248"/>
      <c r="D72" s="234"/>
      <c r="E72" s="234"/>
      <c r="F72" s="235"/>
      <c r="G72" s="249"/>
      <c r="H72" s="251"/>
      <c r="I72" s="247"/>
      <c r="J72" s="247"/>
      <c r="K72" s="260"/>
      <c r="L72" s="239"/>
      <c r="M72" s="239"/>
      <c r="N72" s="239"/>
    </row>
    <row r="73" spans="1:14">
      <c r="A73" s="247"/>
      <c r="B73" s="247"/>
      <c r="C73" s="248"/>
      <c r="D73" s="234"/>
      <c r="E73" s="234"/>
      <c r="F73" s="235"/>
      <c r="G73" s="249"/>
      <c r="H73" s="251"/>
      <c r="I73" s="247"/>
      <c r="J73" s="247"/>
      <c r="K73" s="260"/>
      <c r="L73" s="239"/>
      <c r="M73" s="239"/>
      <c r="N73" s="239"/>
    </row>
    <row r="74" spans="1:14">
      <c r="A74" s="247"/>
      <c r="B74" s="247"/>
      <c r="C74" s="248"/>
      <c r="D74" s="234"/>
      <c r="E74" s="234"/>
      <c r="F74" s="235"/>
      <c r="G74" s="249"/>
      <c r="H74" s="251"/>
      <c r="I74" s="247"/>
      <c r="J74" s="247"/>
      <c r="K74" s="260"/>
      <c r="L74" s="239"/>
      <c r="M74" s="239"/>
      <c r="N74" s="239"/>
    </row>
    <row r="75" spans="1:14">
      <c r="A75" s="247"/>
      <c r="B75" s="247"/>
      <c r="C75" s="248"/>
      <c r="D75" s="234"/>
      <c r="E75" s="234"/>
      <c r="F75" s="235"/>
      <c r="G75" s="249"/>
      <c r="H75" s="251"/>
      <c r="I75" s="247"/>
      <c r="J75" s="247"/>
      <c r="K75" s="260"/>
      <c r="L75" s="239"/>
      <c r="M75" s="239"/>
      <c r="N75" s="239"/>
    </row>
    <row r="76" spans="1:14">
      <c r="A76" s="247"/>
      <c r="B76" s="247"/>
      <c r="C76" s="248"/>
      <c r="D76" s="234"/>
      <c r="E76" s="234"/>
      <c r="F76" s="234"/>
      <c r="G76" s="249"/>
      <c r="H76" s="250"/>
      <c r="I76" s="248"/>
      <c r="J76" s="248"/>
      <c r="K76" s="260"/>
      <c r="L76" s="239"/>
      <c r="M76" s="239"/>
      <c r="N76" s="239"/>
    </row>
    <row r="77" spans="1:14">
      <c r="A77" s="247"/>
      <c r="B77" s="247"/>
      <c r="C77" s="248"/>
      <c r="D77" s="234"/>
      <c r="E77" s="234"/>
      <c r="F77" s="234"/>
      <c r="G77" s="249"/>
      <c r="H77" s="250"/>
      <c r="I77" s="248"/>
      <c r="J77" s="248"/>
      <c r="K77" s="260"/>
      <c r="L77" s="239"/>
      <c r="M77" s="239"/>
      <c r="N77" s="239"/>
    </row>
    <row r="78" spans="1:14">
      <c r="A78" s="247"/>
      <c r="B78" s="247"/>
      <c r="C78" s="248"/>
      <c r="D78" s="234"/>
      <c r="E78" s="234"/>
      <c r="F78" s="235"/>
      <c r="G78" s="249"/>
      <c r="H78" s="250"/>
      <c r="I78" s="262"/>
      <c r="J78" s="248"/>
      <c r="K78" s="260"/>
      <c r="L78" s="239"/>
      <c r="M78" s="239"/>
      <c r="N78" s="239"/>
    </row>
    <row r="79" spans="1:14">
      <c r="A79" s="247"/>
      <c r="B79" s="247"/>
      <c r="C79" s="248"/>
      <c r="D79" s="234"/>
      <c r="E79" s="234"/>
      <c r="F79" s="235"/>
      <c r="G79" s="249"/>
      <c r="H79" s="250"/>
      <c r="I79" s="262"/>
      <c r="J79" s="248"/>
      <c r="K79" s="260"/>
      <c r="L79" s="239"/>
      <c r="M79" s="239"/>
      <c r="N79" s="239"/>
    </row>
    <row r="80" spans="1:14">
      <c r="A80" s="206"/>
      <c r="B80" s="247"/>
      <c r="C80" s="247"/>
      <c r="D80" s="234"/>
      <c r="E80" s="234"/>
      <c r="F80" s="235"/>
      <c r="G80" s="249"/>
      <c r="H80" s="251"/>
      <c r="I80" s="247"/>
      <c r="J80" s="247"/>
      <c r="K80" s="260"/>
      <c r="L80" s="239"/>
      <c r="M80" s="239"/>
      <c r="N80" s="239"/>
    </row>
    <row r="81" spans="1:14">
      <c r="A81" s="206"/>
      <c r="B81" s="247"/>
      <c r="C81" s="247"/>
      <c r="D81" s="234"/>
      <c r="E81" s="234"/>
      <c r="F81" s="235"/>
      <c r="G81" s="249"/>
      <c r="H81" s="251"/>
      <c r="I81" s="247"/>
      <c r="J81" s="247"/>
      <c r="K81" s="239"/>
      <c r="L81" s="239"/>
      <c r="M81" s="239"/>
      <c r="N81" s="239"/>
    </row>
    <row r="82" spans="1:14">
      <c r="A82" s="206"/>
      <c r="B82" s="247"/>
      <c r="C82" s="247"/>
      <c r="D82" s="234"/>
      <c r="E82" s="234"/>
      <c r="F82" s="235"/>
      <c r="G82" s="249"/>
      <c r="H82" s="251"/>
      <c r="I82" s="247"/>
      <c r="J82" s="247"/>
      <c r="K82" s="239"/>
      <c r="L82" s="239"/>
      <c r="M82" s="239"/>
      <c r="N82" s="239"/>
    </row>
    <row r="83" spans="1:14">
      <c r="A83" s="206"/>
      <c r="B83" s="247"/>
      <c r="C83" s="247"/>
      <c r="D83" s="234"/>
      <c r="E83" s="234"/>
      <c r="F83" s="235"/>
      <c r="G83" s="249"/>
      <c r="H83" s="251"/>
      <c r="I83" s="247"/>
      <c r="J83" s="247"/>
      <c r="K83" s="239"/>
      <c r="L83" s="239"/>
      <c r="M83" s="239"/>
      <c r="N83" s="239"/>
    </row>
    <row r="84" spans="1:14">
      <c r="A84" s="247"/>
      <c r="B84" s="247"/>
      <c r="C84" s="248"/>
      <c r="D84" s="234"/>
      <c r="E84" s="234"/>
      <c r="F84" s="234"/>
      <c r="G84" s="249"/>
      <c r="H84" s="250"/>
      <c r="I84" s="248"/>
      <c r="J84" s="248"/>
      <c r="K84" s="239"/>
      <c r="L84" s="239"/>
      <c r="M84" s="239"/>
      <c r="N84" s="239"/>
    </row>
    <row r="85" spans="1:14" ht="14.25" customHeight="1">
      <c r="A85" s="206"/>
      <c r="B85" s="247"/>
      <c r="C85" s="248"/>
      <c r="D85" s="234"/>
      <c r="E85" s="234"/>
      <c r="F85" s="235"/>
      <c r="G85" s="249"/>
      <c r="H85" s="251"/>
      <c r="I85" s="247"/>
      <c r="J85" s="247"/>
      <c r="K85" s="239"/>
      <c r="L85" s="239"/>
      <c r="M85" s="239"/>
      <c r="N85" s="239"/>
    </row>
    <row r="86" spans="1:14">
      <c r="A86" s="247"/>
      <c r="B86" s="247"/>
      <c r="C86" s="248"/>
      <c r="D86" s="234"/>
      <c r="E86" s="234"/>
      <c r="F86" s="235"/>
      <c r="G86" s="249"/>
      <c r="H86" s="250"/>
      <c r="I86" s="248"/>
      <c r="J86" s="248"/>
      <c r="K86" s="239"/>
      <c r="L86" s="239"/>
      <c r="M86" s="239"/>
      <c r="N86" s="239"/>
    </row>
    <row r="87" spans="1:14">
      <c r="A87" s="247"/>
      <c r="B87" s="247"/>
      <c r="C87" s="248"/>
      <c r="D87" s="234"/>
      <c r="E87" s="234"/>
      <c r="F87" s="235"/>
      <c r="G87" s="249"/>
      <c r="H87" s="250"/>
      <c r="I87" s="248"/>
      <c r="J87" s="248"/>
      <c r="K87" s="239"/>
      <c r="L87" s="239"/>
      <c r="M87" s="239"/>
      <c r="N87" s="239"/>
    </row>
    <row r="88" spans="1:14">
      <c r="A88" s="247"/>
      <c r="B88" s="247"/>
      <c r="C88" s="248"/>
      <c r="D88" s="234"/>
      <c r="E88" s="234"/>
      <c r="F88" s="235"/>
      <c r="G88" s="249"/>
      <c r="H88" s="250"/>
      <c r="I88" s="248"/>
      <c r="J88" s="248"/>
      <c r="K88" s="260"/>
      <c r="L88" s="239"/>
      <c r="M88" s="239"/>
      <c r="N88" s="239"/>
    </row>
    <row r="89" spans="1:14">
      <c r="A89" s="247"/>
      <c r="B89" s="247"/>
      <c r="C89" s="248"/>
      <c r="D89" s="234"/>
      <c r="E89" s="234"/>
      <c r="F89" s="252"/>
      <c r="G89" s="249"/>
      <c r="H89" s="251"/>
      <c r="I89" s="247"/>
      <c r="J89" s="247"/>
      <c r="K89" s="260"/>
      <c r="L89" s="239"/>
      <c r="M89" s="239"/>
      <c r="N89" s="239"/>
    </row>
    <row r="90" spans="1:14">
      <c r="A90" s="247"/>
      <c r="B90" s="247"/>
      <c r="C90" s="248"/>
      <c r="D90" s="234"/>
      <c r="E90" s="234"/>
      <c r="F90" s="235"/>
      <c r="G90" s="249"/>
      <c r="H90" s="251"/>
      <c r="I90" s="247"/>
      <c r="J90" s="247"/>
      <c r="K90" s="260"/>
      <c r="L90" s="239"/>
      <c r="M90" s="239"/>
      <c r="N90" s="239"/>
    </row>
    <row r="91" spans="1:14">
      <c r="A91" s="247"/>
      <c r="B91" s="247"/>
      <c r="C91" s="248"/>
      <c r="D91" s="234"/>
      <c r="E91" s="234"/>
      <c r="F91" s="234"/>
      <c r="G91" s="249"/>
      <c r="H91" s="250"/>
      <c r="I91" s="248"/>
      <c r="J91" s="248"/>
      <c r="K91" s="260"/>
      <c r="L91" s="239"/>
      <c r="M91" s="239"/>
      <c r="N91" s="239"/>
    </row>
    <row r="92" spans="1:14">
      <c r="A92" s="247"/>
      <c r="B92" s="247"/>
      <c r="C92" s="248"/>
      <c r="D92" s="234"/>
      <c r="E92" s="234"/>
      <c r="F92" s="234"/>
      <c r="G92" s="249"/>
      <c r="H92" s="250"/>
      <c r="I92" s="248"/>
      <c r="J92" s="248"/>
      <c r="K92" s="260"/>
      <c r="L92" s="239"/>
      <c r="M92" s="239"/>
      <c r="N92" s="239"/>
    </row>
    <row r="93" spans="1:14">
      <c r="A93" s="247"/>
      <c r="B93" s="247"/>
      <c r="C93" s="248"/>
      <c r="D93" s="234"/>
      <c r="E93" s="234"/>
      <c r="F93" s="234"/>
      <c r="G93" s="249"/>
      <c r="H93" s="250"/>
      <c r="I93" s="248"/>
      <c r="J93" s="248"/>
      <c r="K93" s="260"/>
      <c r="L93" s="239"/>
      <c r="M93" s="239"/>
      <c r="N93" s="239"/>
    </row>
    <row r="94" spans="1:14">
      <c r="A94" s="247"/>
      <c r="B94" s="247"/>
      <c r="C94" s="248"/>
      <c r="D94" s="234"/>
      <c r="E94" s="234"/>
      <c r="F94" s="234"/>
      <c r="G94" s="249"/>
      <c r="H94" s="250"/>
      <c r="I94" s="248"/>
      <c r="J94" s="248"/>
      <c r="K94" s="260"/>
      <c r="L94" s="239"/>
      <c r="M94" s="239"/>
      <c r="N94" s="239"/>
    </row>
    <row r="95" spans="1:14">
      <c r="A95" s="247"/>
      <c r="B95" s="247"/>
      <c r="C95" s="248"/>
      <c r="D95" s="234"/>
      <c r="E95" s="234"/>
      <c r="F95" s="235"/>
      <c r="G95" s="249"/>
      <c r="H95" s="250"/>
      <c r="I95" s="248"/>
      <c r="J95" s="248"/>
      <c r="K95" s="260"/>
      <c r="L95" s="239"/>
      <c r="M95" s="239"/>
      <c r="N95" s="239"/>
    </row>
    <row r="96" spans="1:14">
      <c r="A96" s="247"/>
      <c r="B96" s="247"/>
      <c r="C96" s="248"/>
      <c r="D96" s="234"/>
      <c r="E96" s="234"/>
      <c r="F96" s="234"/>
      <c r="G96" s="249"/>
      <c r="H96" s="250"/>
      <c r="I96" s="248"/>
      <c r="J96" s="248"/>
      <c r="K96" s="260"/>
      <c r="L96" s="239"/>
      <c r="M96" s="239"/>
      <c r="N96" s="239"/>
    </row>
    <row r="97" spans="1:14">
      <c r="A97" s="247"/>
      <c r="B97" s="247"/>
      <c r="C97" s="248"/>
      <c r="D97" s="234"/>
      <c r="E97" s="234"/>
      <c r="F97" s="234"/>
      <c r="G97" s="249"/>
      <c r="H97" s="250"/>
      <c r="I97" s="248"/>
      <c r="J97" s="248"/>
      <c r="K97" s="260"/>
      <c r="L97" s="239"/>
      <c r="M97" s="239"/>
      <c r="N97" s="239"/>
    </row>
    <row r="98" spans="1:14">
      <c r="A98" s="206"/>
      <c r="B98" s="247"/>
      <c r="C98" s="248"/>
      <c r="D98" s="234"/>
      <c r="E98" s="234"/>
      <c r="F98" s="235"/>
      <c r="G98" s="249"/>
      <c r="H98" s="251"/>
      <c r="I98" s="247"/>
      <c r="J98" s="247"/>
      <c r="K98" s="260"/>
      <c r="L98" s="239"/>
      <c r="M98" s="239"/>
      <c r="N98" s="239"/>
    </row>
    <row r="99" spans="1:14">
      <c r="A99" s="206"/>
      <c r="B99" s="247"/>
      <c r="C99" s="247"/>
      <c r="D99" s="234"/>
      <c r="E99" s="234"/>
      <c r="F99" s="235"/>
      <c r="G99" s="249"/>
      <c r="H99" s="251"/>
      <c r="I99" s="247"/>
      <c r="J99" s="247"/>
      <c r="K99" s="239"/>
      <c r="L99" s="239"/>
      <c r="M99" s="239"/>
      <c r="N99" s="239"/>
    </row>
    <row r="100" spans="1:14">
      <c r="A100" s="247"/>
      <c r="B100" s="247"/>
      <c r="C100" s="248"/>
      <c r="D100" s="234"/>
      <c r="E100" s="234"/>
      <c r="F100" s="235"/>
      <c r="G100" s="249"/>
      <c r="H100" s="251"/>
      <c r="I100" s="247"/>
      <c r="J100" s="248"/>
      <c r="K100" s="260"/>
      <c r="L100" s="239"/>
      <c r="M100" s="239"/>
      <c r="N100" s="239"/>
    </row>
    <row r="101" spans="1:14">
      <c r="A101" s="247"/>
      <c r="B101" s="247"/>
      <c r="C101" s="248"/>
      <c r="D101" s="234"/>
      <c r="E101" s="234"/>
      <c r="F101" s="235"/>
      <c r="G101" s="249"/>
      <c r="H101" s="251"/>
      <c r="I101" s="247"/>
      <c r="J101" s="248"/>
      <c r="K101" s="260"/>
      <c r="L101" s="239"/>
      <c r="M101" s="239"/>
      <c r="N101" s="239"/>
    </row>
    <row r="102" spans="1:14">
      <c r="A102" s="206"/>
      <c r="B102" s="206"/>
      <c r="C102" s="253"/>
      <c r="D102" s="254"/>
      <c r="E102" s="254"/>
      <c r="F102" s="255"/>
      <c r="G102" s="256"/>
      <c r="H102" s="257"/>
      <c r="I102" s="258"/>
      <c r="J102" s="206"/>
      <c r="K102" s="260"/>
      <c r="L102" s="239"/>
      <c r="M102" s="239"/>
      <c r="N102" s="239"/>
    </row>
    <row r="103" spans="1:14">
      <c r="A103" s="206"/>
      <c r="B103" s="206"/>
      <c r="C103" s="258"/>
      <c r="D103" s="254"/>
      <c r="E103" s="254"/>
      <c r="F103" s="255"/>
      <c r="G103" s="259"/>
      <c r="H103" s="257"/>
      <c r="I103" s="253"/>
      <c r="J103" s="206"/>
      <c r="K103" s="260"/>
      <c r="L103" s="239"/>
      <c r="M103" s="239"/>
      <c r="N103" s="239"/>
    </row>
    <row r="104" spans="1:14">
      <c r="A104" s="206"/>
      <c r="B104" s="206"/>
      <c r="C104" s="258"/>
      <c r="D104" s="254"/>
      <c r="E104" s="254"/>
      <c r="F104" s="255"/>
      <c r="G104" s="259"/>
      <c r="H104" s="257"/>
      <c r="I104" s="253"/>
      <c r="J104" s="206"/>
      <c r="K104" s="260"/>
      <c r="L104" s="239"/>
      <c r="M104" s="239"/>
      <c r="N104" s="239"/>
    </row>
    <row r="105" spans="1:14">
      <c r="A105" s="247"/>
      <c r="B105" s="247"/>
      <c r="C105" s="248"/>
      <c r="D105" s="234"/>
      <c r="E105" s="234"/>
      <c r="F105" s="235"/>
      <c r="G105" s="249"/>
      <c r="H105" s="251"/>
      <c r="I105" s="247"/>
      <c r="J105" s="247"/>
      <c r="K105" s="260"/>
      <c r="L105" s="239"/>
      <c r="M105" s="239"/>
      <c r="N105" s="239"/>
    </row>
    <row r="106" spans="1:14">
      <c r="A106" s="247"/>
      <c r="B106" s="247"/>
      <c r="C106" s="248"/>
      <c r="D106" s="234"/>
      <c r="E106" s="234"/>
      <c r="F106" s="235"/>
      <c r="G106" s="249"/>
      <c r="H106" s="251"/>
      <c r="I106" s="247"/>
      <c r="J106" s="247"/>
      <c r="K106" s="260"/>
      <c r="L106" s="239"/>
      <c r="M106" s="239"/>
      <c r="N106" s="239"/>
    </row>
    <row r="107" spans="1:14">
      <c r="A107" s="247"/>
      <c r="B107" s="247"/>
      <c r="C107" s="248"/>
      <c r="D107" s="234"/>
      <c r="E107" s="234"/>
      <c r="F107" s="235"/>
      <c r="G107" s="249"/>
      <c r="H107" s="251"/>
      <c r="I107" s="247"/>
      <c r="J107" s="247"/>
      <c r="K107" s="260"/>
      <c r="L107" s="239"/>
      <c r="M107" s="239"/>
      <c r="N107" s="239"/>
    </row>
    <row r="108" spans="1:14">
      <c r="A108" s="247"/>
      <c r="B108" s="247"/>
      <c r="C108" s="248"/>
      <c r="D108" s="234"/>
      <c r="E108" s="234"/>
      <c r="F108" s="235"/>
      <c r="G108" s="249"/>
      <c r="H108" s="251"/>
      <c r="I108" s="247"/>
      <c r="J108" s="247"/>
      <c r="K108" s="260"/>
      <c r="L108" s="239"/>
      <c r="M108" s="239"/>
      <c r="N108" s="239"/>
    </row>
    <row r="109" spans="1:14">
      <c r="A109" s="247"/>
      <c r="B109" s="247"/>
      <c r="C109" s="248"/>
      <c r="D109" s="234"/>
      <c r="E109" s="234"/>
      <c r="F109" s="234"/>
      <c r="G109" s="249"/>
      <c r="H109" s="250"/>
      <c r="I109" s="248"/>
      <c r="J109" s="248"/>
      <c r="K109" s="260"/>
      <c r="L109" s="239"/>
      <c r="M109" s="239"/>
      <c r="N109" s="239"/>
    </row>
    <row r="110" spans="1:14">
      <c r="A110" s="247"/>
      <c r="B110" s="247"/>
      <c r="C110" s="248"/>
      <c r="D110" s="234"/>
      <c r="E110" s="234"/>
      <c r="F110" s="234"/>
      <c r="G110" s="249"/>
      <c r="H110" s="250"/>
      <c r="I110" s="248"/>
      <c r="J110" s="248"/>
      <c r="K110" s="260"/>
      <c r="L110" s="239"/>
      <c r="M110" s="239"/>
      <c r="N110" s="239"/>
    </row>
    <row r="111" spans="1:14">
      <c r="A111" s="247"/>
      <c r="B111" s="247"/>
      <c r="C111" s="248"/>
      <c r="D111" s="234"/>
      <c r="E111" s="234"/>
      <c r="F111" s="234"/>
      <c r="G111" s="249"/>
      <c r="H111" s="250"/>
      <c r="I111" s="248"/>
      <c r="J111" s="248"/>
      <c r="K111" s="260"/>
      <c r="L111" s="239"/>
      <c r="M111" s="239"/>
      <c r="N111" s="239"/>
    </row>
    <row r="112" spans="1:14">
      <c r="A112" s="247"/>
      <c r="B112" s="247"/>
      <c r="C112" s="248"/>
      <c r="D112" s="234"/>
      <c r="E112" s="234"/>
      <c r="F112" s="234"/>
      <c r="G112" s="249"/>
      <c r="H112" s="250"/>
      <c r="I112" s="248"/>
      <c r="J112" s="248"/>
      <c r="K112" s="260"/>
      <c r="L112" s="239"/>
      <c r="M112" s="239"/>
      <c r="N112" s="239"/>
    </row>
  </sheetData>
  <phoneticPr fontId="30" type="noConversion"/>
  <pageMargins left="0.27500000000000002" right="0.235416666666667" top="0.15625" bottom="0.15625" header="0.15625" footer="0.15625"/>
  <pageSetup scale="8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67"/>
  <sheetViews>
    <sheetView topLeftCell="A7" zoomScale="75" zoomScaleNormal="75" workbookViewId="0">
      <selection activeCell="H140" sqref="H140"/>
    </sheetView>
  </sheetViews>
  <sheetFormatPr defaultColWidth="9.125" defaultRowHeight="13.5"/>
  <cols>
    <col min="1" max="1" width="15.125" style="182" customWidth="1"/>
    <col min="2" max="2" width="17.125" style="64" customWidth="1"/>
    <col min="3" max="3" width="13.375" style="182" customWidth="1"/>
    <col min="4" max="4" width="20.375" style="182" customWidth="1"/>
    <col min="5" max="5" width="35.25" style="182" customWidth="1"/>
    <col min="6" max="7" width="18.375" style="183" customWidth="1"/>
    <col min="8" max="8" width="28.875" style="64" customWidth="1"/>
    <col min="9" max="16384" width="9.125" style="64"/>
  </cols>
  <sheetData>
    <row r="1" spans="1:8" ht="15">
      <c r="A1" s="184" t="s">
        <v>449</v>
      </c>
      <c r="B1" s="81" t="s">
        <v>450</v>
      </c>
      <c r="C1" s="185"/>
      <c r="D1" s="185"/>
      <c r="E1" s="185"/>
      <c r="F1" s="186"/>
      <c r="G1" s="186"/>
      <c r="H1" s="81"/>
    </row>
    <row r="2" spans="1:8" ht="15">
      <c r="A2" s="187" t="s">
        <v>451</v>
      </c>
      <c r="B2" s="188" t="s">
        <v>12</v>
      </c>
      <c r="C2" s="185"/>
      <c r="D2" s="185"/>
      <c r="E2" s="185"/>
      <c r="F2" s="186"/>
      <c r="G2" s="186"/>
      <c r="H2" s="81"/>
    </row>
    <row r="3" spans="1:8" ht="15.75">
      <c r="A3" s="187" t="s">
        <v>452</v>
      </c>
      <c r="B3" s="189">
        <v>43360</v>
      </c>
      <c r="C3" s="185"/>
      <c r="D3" s="185"/>
      <c r="E3" s="185"/>
      <c r="F3" s="186"/>
      <c r="G3" s="186"/>
      <c r="H3" s="81"/>
    </row>
    <row r="4" spans="1:8" s="181" customFormat="1" ht="33.75" customHeight="1">
      <c r="A4" s="190" t="s">
        <v>3</v>
      </c>
      <c r="B4" s="191" t="s">
        <v>4</v>
      </c>
      <c r="C4" s="190" t="s">
        <v>5</v>
      </c>
      <c r="D4" s="190" t="s">
        <v>6</v>
      </c>
      <c r="E4" s="190" t="s">
        <v>7</v>
      </c>
      <c r="F4" s="192" t="s">
        <v>8</v>
      </c>
      <c r="G4" s="192" t="s">
        <v>9</v>
      </c>
      <c r="H4" s="191" t="s">
        <v>10</v>
      </c>
    </row>
    <row r="5" spans="1:8" ht="15">
      <c r="A5" s="81"/>
      <c r="B5" s="81"/>
      <c r="C5" s="81"/>
      <c r="D5" s="81"/>
      <c r="E5" s="81"/>
      <c r="F5" s="81"/>
      <c r="G5" s="81"/>
      <c r="H5" s="185"/>
    </row>
    <row r="6" spans="1:8" ht="15">
      <c r="A6" s="172">
        <v>43159</v>
      </c>
      <c r="B6" s="167" t="s">
        <v>13</v>
      </c>
      <c r="C6" s="167">
        <v>172022</v>
      </c>
      <c r="D6" s="168">
        <v>1500</v>
      </c>
      <c r="E6" s="173">
        <v>7.5</v>
      </c>
      <c r="F6" s="172">
        <v>43377</v>
      </c>
      <c r="G6" s="172"/>
      <c r="H6" s="81"/>
    </row>
    <row r="7" spans="1:8" ht="15">
      <c r="A7" s="172">
        <v>43159</v>
      </c>
      <c r="B7" s="167" t="s">
        <v>13</v>
      </c>
      <c r="C7" s="167">
        <v>172022</v>
      </c>
      <c r="D7" s="168">
        <v>1800</v>
      </c>
      <c r="E7" s="173">
        <v>7.5</v>
      </c>
      <c r="F7" s="172">
        <v>43377</v>
      </c>
      <c r="G7" s="172"/>
      <c r="H7" s="81"/>
    </row>
    <row r="8" spans="1:8" ht="15">
      <c r="A8" s="172">
        <v>43161</v>
      </c>
      <c r="B8" s="167" t="s">
        <v>14</v>
      </c>
      <c r="C8" s="167">
        <v>791655</v>
      </c>
      <c r="D8" s="168">
        <v>6664</v>
      </c>
      <c r="E8" s="173">
        <v>7.9</v>
      </c>
      <c r="F8" s="172">
        <v>43283</v>
      </c>
      <c r="G8" s="172"/>
      <c r="H8" s="188"/>
    </row>
    <row r="9" spans="1:8" ht="15">
      <c r="A9" s="172">
        <v>43161</v>
      </c>
      <c r="B9" s="167" t="s">
        <v>14</v>
      </c>
      <c r="C9" s="167">
        <v>791656</v>
      </c>
      <c r="D9" s="168">
        <v>5376</v>
      </c>
      <c r="E9" s="173">
        <v>7.9</v>
      </c>
      <c r="F9" s="172">
        <v>43283</v>
      </c>
      <c r="G9" s="172"/>
      <c r="H9" s="188"/>
    </row>
    <row r="10" spans="1:8" ht="15">
      <c r="A10" s="174">
        <v>43161</v>
      </c>
      <c r="B10" s="175" t="s">
        <v>15</v>
      </c>
      <c r="C10" s="175">
        <v>791657</v>
      </c>
      <c r="D10" s="176">
        <v>5404</v>
      </c>
      <c r="E10" s="193">
        <v>8.6</v>
      </c>
      <c r="F10" s="174">
        <v>43307</v>
      </c>
      <c r="G10" s="174"/>
      <c r="H10" s="81"/>
    </row>
    <row r="11" spans="1:8" ht="15">
      <c r="A11" s="174">
        <v>43161</v>
      </c>
      <c r="B11" s="175" t="s">
        <v>15</v>
      </c>
      <c r="C11" s="175">
        <v>791658</v>
      </c>
      <c r="D11" s="176">
        <v>5664</v>
      </c>
      <c r="E11" s="193">
        <v>8.6</v>
      </c>
      <c r="F11" s="174">
        <v>43307</v>
      </c>
      <c r="G11" s="174"/>
      <c r="H11" s="81"/>
    </row>
    <row r="12" spans="1:8" ht="15">
      <c r="A12" s="172">
        <v>43162</v>
      </c>
      <c r="B12" s="167" t="s">
        <v>16</v>
      </c>
      <c r="C12" s="167">
        <v>172083</v>
      </c>
      <c r="D12" s="168">
        <v>840</v>
      </c>
      <c r="E12" s="173">
        <v>8.5</v>
      </c>
      <c r="F12" s="172">
        <v>43304</v>
      </c>
      <c r="G12" s="172"/>
      <c r="H12" s="81"/>
    </row>
    <row r="13" spans="1:8" ht="15">
      <c r="A13" s="172">
        <v>43162</v>
      </c>
      <c r="B13" s="167" t="s">
        <v>17</v>
      </c>
      <c r="C13" s="167">
        <v>352718</v>
      </c>
      <c r="D13" s="168">
        <v>708</v>
      </c>
      <c r="E13" s="173">
        <v>9.5</v>
      </c>
      <c r="F13" s="172">
        <v>43304</v>
      </c>
      <c r="G13" s="172"/>
      <c r="H13" s="81"/>
    </row>
    <row r="14" spans="1:8" ht="15">
      <c r="A14" s="174">
        <v>43166</v>
      </c>
      <c r="B14" s="175" t="s">
        <v>18</v>
      </c>
      <c r="C14" s="175">
        <v>172151</v>
      </c>
      <c r="D14" s="176">
        <v>1608</v>
      </c>
      <c r="E14" s="193">
        <v>6.2</v>
      </c>
      <c r="F14" s="174">
        <v>43320</v>
      </c>
      <c r="G14" s="174"/>
      <c r="H14" s="81"/>
    </row>
    <row r="15" spans="1:8" ht="15">
      <c r="A15" s="172">
        <v>43173</v>
      </c>
      <c r="B15" s="167" t="s">
        <v>19</v>
      </c>
      <c r="C15" s="167">
        <v>241410</v>
      </c>
      <c r="D15" s="168">
        <v>600</v>
      </c>
      <c r="E15" s="173">
        <v>8.3000000000000007</v>
      </c>
      <c r="F15" s="172">
        <v>43327</v>
      </c>
      <c r="G15" s="172"/>
      <c r="H15" s="81"/>
    </row>
    <row r="16" spans="1:8" ht="15">
      <c r="A16" s="172">
        <v>43173</v>
      </c>
      <c r="B16" s="167" t="s">
        <v>19</v>
      </c>
      <c r="C16" s="167">
        <v>241410</v>
      </c>
      <c r="D16" s="168">
        <v>600</v>
      </c>
      <c r="E16" s="173">
        <v>8.3000000000000007</v>
      </c>
      <c r="F16" s="172">
        <v>43327</v>
      </c>
      <c r="G16" s="172"/>
      <c r="H16" s="81"/>
    </row>
    <row r="17" spans="1:8" ht="15">
      <c r="A17" s="174">
        <v>43174</v>
      </c>
      <c r="B17" s="175" t="s">
        <v>20</v>
      </c>
      <c r="C17" s="175">
        <v>352847</v>
      </c>
      <c r="D17" s="176">
        <v>1540</v>
      </c>
      <c r="E17" s="193">
        <v>6.9</v>
      </c>
      <c r="F17" s="174">
        <v>43320</v>
      </c>
      <c r="G17" s="174"/>
      <c r="H17" s="81"/>
    </row>
    <row r="18" spans="1:8" ht="15">
      <c r="A18" s="172">
        <v>43174</v>
      </c>
      <c r="B18" s="167" t="s">
        <v>14</v>
      </c>
      <c r="C18" s="167">
        <v>791671</v>
      </c>
      <c r="D18" s="168">
        <v>56</v>
      </c>
      <c r="E18" s="173">
        <v>7.9</v>
      </c>
      <c r="F18" s="172"/>
      <c r="G18" s="172">
        <v>43240</v>
      </c>
      <c r="H18" s="81"/>
    </row>
    <row r="19" spans="1:8" ht="15">
      <c r="A19" s="172">
        <v>43174</v>
      </c>
      <c r="B19" s="167" t="s">
        <v>15</v>
      </c>
      <c r="C19" s="167">
        <v>791669</v>
      </c>
      <c r="D19" s="167">
        <v>56</v>
      </c>
      <c r="E19" s="173">
        <v>8.6</v>
      </c>
      <c r="F19" s="172"/>
      <c r="G19" s="172">
        <v>43240</v>
      </c>
      <c r="H19" s="81"/>
    </row>
    <row r="20" spans="1:8" ht="15">
      <c r="A20" s="174">
        <v>43174</v>
      </c>
      <c r="B20" s="175" t="s">
        <v>21</v>
      </c>
      <c r="C20" s="175">
        <v>352868</v>
      </c>
      <c r="D20" s="175">
        <v>744</v>
      </c>
      <c r="E20" s="193">
        <v>7.55</v>
      </c>
      <c r="F20" s="174">
        <v>43325</v>
      </c>
      <c r="G20" s="174"/>
      <c r="H20" s="81"/>
    </row>
    <row r="21" spans="1:8" ht="15">
      <c r="A21" s="174">
        <v>43174</v>
      </c>
      <c r="B21" s="175" t="s">
        <v>21</v>
      </c>
      <c r="C21" s="175">
        <v>352866</v>
      </c>
      <c r="D21" s="175">
        <v>26</v>
      </c>
      <c r="E21" s="193">
        <v>7.55</v>
      </c>
      <c r="F21" s="174">
        <v>43325</v>
      </c>
      <c r="G21" s="174"/>
      <c r="H21" s="81"/>
    </row>
    <row r="22" spans="1:8" ht="15">
      <c r="A22" s="174">
        <v>43174</v>
      </c>
      <c r="B22" s="175" t="s">
        <v>22</v>
      </c>
      <c r="C22" s="175">
        <v>352867</v>
      </c>
      <c r="D22" s="175">
        <v>1304</v>
      </c>
      <c r="E22" s="193">
        <v>7.25</v>
      </c>
      <c r="F22" s="174">
        <v>43325</v>
      </c>
      <c r="G22" s="174"/>
      <c r="H22" s="81"/>
    </row>
    <row r="23" spans="1:8" ht="15">
      <c r="A23" s="174">
        <v>43174</v>
      </c>
      <c r="B23" s="175" t="s">
        <v>22</v>
      </c>
      <c r="C23" s="175">
        <v>352865</v>
      </c>
      <c r="D23" s="175">
        <v>32</v>
      </c>
      <c r="E23" s="193">
        <v>7.25</v>
      </c>
      <c r="F23" s="174">
        <v>43325</v>
      </c>
      <c r="G23" s="174"/>
      <c r="H23" s="81"/>
    </row>
    <row r="24" spans="1:8" ht="15">
      <c r="A24" s="174">
        <v>43176</v>
      </c>
      <c r="B24" s="175" t="s">
        <v>23</v>
      </c>
      <c r="C24" s="175">
        <v>352886</v>
      </c>
      <c r="D24" s="176">
        <v>624</v>
      </c>
      <c r="E24" s="193">
        <v>9.15</v>
      </c>
      <c r="F24" s="174">
        <v>43332</v>
      </c>
      <c r="G24" s="174"/>
      <c r="H24" s="81"/>
    </row>
    <row r="25" spans="1:8" ht="15">
      <c r="A25" s="174">
        <v>43176</v>
      </c>
      <c r="B25" s="175" t="s">
        <v>24</v>
      </c>
      <c r="C25" s="175">
        <v>352885</v>
      </c>
      <c r="D25" s="176">
        <v>756</v>
      </c>
      <c r="E25" s="193">
        <v>8.5</v>
      </c>
      <c r="F25" s="174">
        <v>43332</v>
      </c>
      <c r="G25" s="174"/>
      <c r="H25" s="81"/>
    </row>
    <row r="26" spans="1:8" ht="15">
      <c r="A26" s="174">
        <v>43176</v>
      </c>
      <c r="B26" s="175" t="s">
        <v>25</v>
      </c>
      <c r="C26" s="175">
        <v>172354</v>
      </c>
      <c r="D26" s="176">
        <v>924</v>
      </c>
      <c r="E26" s="193">
        <v>6.2</v>
      </c>
      <c r="F26" s="174">
        <v>43353</v>
      </c>
      <c r="G26" s="174"/>
      <c r="H26" s="81"/>
    </row>
    <row r="27" spans="1:8" ht="15">
      <c r="A27" s="174">
        <v>43176</v>
      </c>
      <c r="B27" s="175" t="s">
        <v>26</v>
      </c>
      <c r="C27" s="175">
        <v>172335</v>
      </c>
      <c r="D27" s="176">
        <v>516</v>
      </c>
      <c r="E27" s="193">
        <v>8.15</v>
      </c>
      <c r="F27" s="174">
        <v>43358</v>
      </c>
      <c r="G27" s="174"/>
      <c r="H27" s="81"/>
    </row>
    <row r="28" spans="1:8" ht="15">
      <c r="A28" s="174">
        <v>43176</v>
      </c>
      <c r="B28" s="175" t="s">
        <v>27</v>
      </c>
      <c r="C28" s="175">
        <v>172334</v>
      </c>
      <c r="D28" s="176">
        <v>582</v>
      </c>
      <c r="E28" s="193">
        <v>7.5</v>
      </c>
      <c r="F28" s="174">
        <v>43332</v>
      </c>
      <c r="G28" s="174"/>
      <c r="H28" s="81"/>
    </row>
    <row r="29" spans="1:8" ht="15">
      <c r="A29" s="174">
        <v>43181</v>
      </c>
      <c r="B29" s="175" t="s">
        <v>28</v>
      </c>
      <c r="C29" s="175">
        <v>172374</v>
      </c>
      <c r="D29" s="176">
        <v>792</v>
      </c>
      <c r="E29" s="193">
        <v>7.8</v>
      </c>
      <c r="F29" s="174">
        <v>43353</v>
      </c>
      <c r="G29" s="174"/>
      <c r="H29" s="81"/>
    </row>
    <row r="30" spans="1:8" ht="15">
      <c r="A30" s="174">
        <v>43185</v>
      </c>
      <c r="B30" s="175" t="s">
        <v>29</v>
      </c>
      <c r="C30" s="175">
        <v>172415</v>
      </c>
      <c r="D30" s="176">
        <v>1800</v>
      </c>
      <c r="E30" s="193">
        <v>8.85</v>
      </c>
      <c r="F30" s="174">
        <v>43336</v>
      </c>
      <c r="G30" s="174"/>
      <c r="H30" s="81"/>
    </row>
    <row r="31" spans="1:8" ht="15">
      <c r="A31" s="172">
        <v>43185</v>
      </c>
      <c r="B31" s="167" t="s">
        <v>30</v>
      </c>
      <c r="C31" s="167">
        <v>352948</v>
      </c>
      <c r="D31" s="168">
        <v>650</v>
      </c>
      <c r="E31" s="173">
        <v>9.85</v>
      </c>
      <c r="F31" s="172">
        <v>43320</v>
      </c>
      <c r="G31" s="172"/>
      <c r="H31" s="81"/>
    </row>
    <row r="32" spans="1:8" ht="15">
      <c r="A32" s="172">
        <v>43185</v>
      </c>
      <c r="B32" s="167" t="s">
        <v>31</v>
      </c>
      <c r="C32" s="167">
        <v>172416</v>
      </c>
      <c r="D32" s="168">
        <v>240</v>
      </c>
      <c r="E32" s="173">
        <v>8.1999999999999993</v>
      </c>
      <c r="F32" s="172">
        <v>43298</v>
      </c>
      <c r="G32" s="172"/>
      <c r="H32" s="188"/>
    </row>
    <row r="33" spans="1:8" ht="15">
      <c r="A33" s="172">
        <v>43185</v>
      </c>
      <c r="B33" s="167" t="s">
        <v>31</v>
      </c>
      <c r="C33" s="167">
        <v>172417</v>
      </c>
      <c r="D33" s="168">
        <v>4532</v>
      </c>
      <c r="E33" s="173">
        <v>7.8</v>
      </c>
      <c r="F33" s="172">
        <v>43304</v>
      </c>
      <c r="G33" s="172"/>
      <c r="H33" s="188"/>
    </row>
    <row r="34" spans="1:8" ht="15">
      <c r="A34" s="172">
        <v>43185</v>
      </c>
      <c r="B34" s="167" t="s">
        <v>31</v>
      </c>
      <c r="C34" s="167">
        <v>172418</v>
      </c>
      <c r="D34" s="168">
        <v>240</v>
      </c>
      <c r="E34" s="173">
        <v>7.8</v>
      </c>
      <c r="F34" s="172">
        <v>43304</v>
      </c>
      <c r="G34" s="172"/>
      <c r="H34" s="188"/>
    </row>
    <row r="35" spans="1:8" ht="15">
      <c r="A35" s="172">
        <v>43185</v>
      </c>
      <c r="B35" s="167" t="s">
        <v>32</v>
      </c>
      <c r="C35" s="167">
        <v>352949</v>
      </c>
      <c r="D35" s="168">
        <v>240</v>
      </c>
      <c r="E35" s="173">
        <v>9.1999999999999993</v>
      </c>
      <c r="F35" s="172">
        <v>43298</v>
      </c>
      <c r="G35" s="172"/>
      <c r="H35" s="188"/>
    </row>
    <row r="36" spans="1:8" ht="15">
      <c r="A36" s="174">
        <v>43185</v>
      </c>
      <c r="B36" s="175" t="s">
        <v>33</v>
      </c>
      <c r="C36" s="175">
        <v>241479</v>
      </c>
      <c r="D36" s="176">
        <v>1089</v>
      </c>
      <c r="E36" s="193">
        <v>8</v>
      </c>
      <c r="F36" s="174">
        <v>43340</v>
      </c>
      <c r="G36" s="174"/>
      <c r="H36" s="81"/>
    </row>
    <row r="37" spans="1:8" ht="15">
      <c r="A37" s="172">
        <v>43187</v>
      </c>
      <c r="B37" s="167" t="s">
        <v>34</v>
      </c>
      <c r="C37" s="167">
        <v>241474</v>
      </c>
      <c r="D37" s="168">
        <v>726</v>
      </c>
      <c r="E37" s="173">
        <v>8.15</v>
      </c>
      <c r="F37" s="172">
        <v>43340</v>
      </c>
      <c r="G37" s="172"/>
      <c r="H37" s="81"/>
    </row>
    <row r="38" spans="1:8" ht="15">
      <c r="A38" s="172">
        <v>43187</v>
      </c>
      <c r="B38" s="167" t="s">
        <v>35</v>
      </c>
      <c r="C38" s="167">
        <v>241480</v>
      </c>
      <c r="D38" s="168">
        <v>592</v>
      </c>
      <c r="E38" s="173">
        <v>7.5</v>
      </c>
      <c r="F38" s="172">
        <v>43369</v>
      </c>
      <c r="G38" s="172"/>
      <c r="H38" s="81"/>
    </row>
    <row r="39" spans="1:8" ht="15">
      <c r="A39" s="174">
        <v>43188</v>
      </c>
      <c r="B39" s="175" t="s">
        <v>36</v>
      </c>
      <c r="C39" s="175">
        <v>353001</v>
      </c>
      <c r="D39" s="176">
        <v>718</v>
      </c>
      <c r="E39" s="193">
        <v>8.3000000000000007</v>
      </c>
      <c r="F39" s="174">
        <v>43335</v>
      </c>
      <c r="G39" s="174"/>
      <c r="H39" s="81"/>
    </row>
    <row r="40" spans="1:8" ht="15">
      <c r="A40" s="174">
        <v>43194</v>
      </c>
      <c r="B40" s="175" t="s">
        <v>37</v>
      </c>
      <c r="C40" s="175">
        <v>353080</v>
      </c>
      <c r="D40" s="176">
        <v>1680</v>
      </c>
      <c r="E40" s="193">
        <v>8.6</v>
      </c>
      <c r="F40" s="174">
        <v>43332</v>
      </c>
      <c r="G40" s="174"/>
      <c r="H40" s="81"/>
    </row>
    <row r="41" spans="1:8" ht="15">
      <c r="A41" s="174">
        <v>43194</v>
      </c>
      <c r="B41" s="175" t="s">
        <v>38</v>
      </c>
      <c r="C41" s="175">
        <v>172603</v>
      </c>
      <c r="D41" s="176">
        <v>402</v>
      </c>
      <c r="E41" s="193">
        <v>7.35</v>
      </c>
      <c r="F41" s="174">
        <v>43335</v>
      </c>
      <c r="G41" s="174"/>
      <c r="H41" s="81"/>
    </row>
    <row r="42" spans="1:8" ht="15">
      <c r="A42" s="174">
        <v>43194</v>
      </c>
      <c r="B42" s="175" t="s">
        <v>39</v>
      </c>
      <c r="C42" s="175">
        <v>172641</v>
      </c>
      <c r="D42" s="176">
        <v>1200</v>
      </c>
      <c r="E42" s="193">
        <v>7.2</v>
      </c>
      <c r="F42" s="174">
        <v>43375</v>
      </c>
      <c r="G42" s="174"/>
      <c r="H42" s="81"/>
    </row>
    <row r="43" spans="1:8" ht="15">
      <c r="A43" s="174">
        <v>43194</v>
      </c>
      <c r="B43" s="175" t="s">
        <v>40</v>
      </c>
      <c r="C43" s="175">
        <v>172642</v>
      </c>
      <c r="D43" s="176">
        <v>1200</v>
      </c>
      <c r="E43" s="193">
        <v>7.7</v>
      </c>
      <c r="F43" s="174">
        <v>43398</v>
      </c>
      <c r="G43" s="174"/>
      <c r="H43" s="81"/>
    </row>
    <row r="44" spans="1:8" ht="15">
      <c r="A44" s="172">
        <v>43194</v>
      </c>
      <c r="B44" s="167" t="s">
        <v>40</v>
      </c>
      <c r="C44" s="167">
        <v>172659</v>
      </c>
      <c r="D44" s="168">
        <v>1110</v>
      </c>
      <c r="E44" s="173">
        <v>7.7</v>
      </c>
      <c r="F44" s="172">
        <v>43335</v>
      </c>
      <c r="G44" s="172"/>
      <c r="H44" s="81"/>
    </row>
    <row r="45" spans="1:8" ht="15">
      <c r="A45" s="172">
        <v>43194</v>
      </c>
      <c r="B45" s="167" t="s">
        <v>41</v>
      </c>
      <c r="C45" s="167">
        <v>172573</v>
      </c>
      <c r="D45" s="168">
        <v>50</v>
      </c>
      <c r="E45" s="173">
        <v>6.1</v>
      </c>
      <c r="F45" s="172">
        <v>43318</v>
      </c>
      <c r="G45" s="172"/>
      <c r="H45" s="81"/>
    </row>
    <row r="46" spans="1:8" ht="15">
      <c r="A46" s="172">
        <v>43194</v>
      </c>
      <c r="B46" s="167" t="s">
        <v>41</v>
      </c>
      <c r="C46" s="167">
        <v>172574</v>
      </c>
      <c r="D46" s="168">
        <v>168</v>
      </c>
      <c r="E46" s="173">
        <v>6.1</v>
      </c>
      <c r="F46" s="172">
        <v>43318</v>
      </c>
      <c r="G46" s="172"/>
      <c r="H46" s="81"/>
    </row>
    <row r="47" spans="1:8" ht="15">
      <c r="A47" s="172">
        <v>43194</v>
      </c>
      <c r="B47" s="167" t="s">
        <v>41</v>
      </c>
      <c r="C47" s="167">
        <v>172575</v>
      </c>
      <c r="D47" s="168">
        <v>12</v>
      </c>
      <c r="E47" s="173">
        <v>6.1</v>
      </c>
      <c r="F47" s="172">
        <v>43318</v>
      </c>
      <c r="G47" s="172"/>
      <c r="H47" s="81"/>
    </row>
    <row r="48" spans="1:8" ht="15">
      <c r="A48" s="174">
        <v>43194</v>
      </c>
      <c r="B48" s="175" t="s">
        <v>41</v>
      </c>
      <c r="C48" s="175">
        <v>172576</v>
      </c>
      <c r="D48" s="176">
        <v>115</v>
      </c>
      <c r="E48" s="193">
        <v>6.1</v>
      </c>
      <c r="F48" s="174">
        <v>43318</v>
      </c>
      <c r="G48" s="174"/>
      <c r="H48" s="81"/>
    </row>
    <row r="49" spans="1:8" ht="15">
      <c r="A49" s="174">
        <v>43195</v>
      </c>
      <c r="B49" s="175" t="s">
        <v>42</v>
      </c>
      <c r="C49" s="175">
        <v>241563</v>
      </c>
      <c r="D49" s="176">
        <v>600</v>
      </c>
      <c r="E49" s="193">
        <v>7.5</v>
      </c>
      <c r="F49" s="174">
        <v>43334</v>
      </c>
      <c r="G49" s="174"/>
      <c r="H49" s="81"/>
    </row>
    <row r="50" spans="1:8" ht="15">
      <c r="A50" s="174">
        <v>43195</v>
      </c>
      <c r="B50" s="175" t="s">
        <v>40</v>
      </c>
      <c r="C50" s="175">
        <v>172733</v>
      </c>
      <c r="D50" s="176">
        <v>1200</v>
      </c>
      <c r="E50" s="193">
        <v>7.7</v>
      </c>
      <c r="F50" s="174">
        <v>43370</v>
      </c>
      <c r="G50" s="174"/>
      <c r="H50" s="81"/>
    </row>
    <row r="51" spans="1:8" ht="15">
      <c r="A51" s="174">
        <v>43195</v>
      </c>
      <c r="B51" s="175" t="s">
        <v>43</v>
      </c>
      <c r="C51" s="175">
        <v>172699</v>
      </c>
      <c r="D51" s="176">
        <v>900</v>
      </c>
      <c r="E51" s="193">
        <v>8</v>
      </c>
      <c r="F51" s="174">
        <v>43304</v>
      </c>
      <c r="G51" s="174"/>
      <c r="H51" s="81"/>
    </row>
    <row r="52" spans="1:8" ht="15">
      <c r="A52" s="174">
        <v>43200</v>
      </c>
      <c r="B52" s="175" t="s">
        <v>32</v>
      </c>
      <c r="C52" s="175">
        <v>353150</v>
      </c>
      <c r="D52" s="176">
        <v>72</v>
      </c>
      <c r="E52" s="193">
        <v>8.8000000000000007</v>
      </c>
      <c r="F52" s="174">
        <v>43367</v>
      </c>
      <c r="G52" s="174"/>
      <c r="H52" s="81"/>
    </row>
    <row r="53" spans="1:8" ht="15">
      <c r="A53" s="174">
        <v>43200</v>
      </c>
      <c r="B53" s="175" t="s">
        <v>32</v>
      </c>
      <c r="C53" s="175">
        <v>353153</v>
      </c>
      <c r="D53" s="176">
        <v>906</v>
      </c>
      <c r="E53" s="193">
        <v>8.8000000000000007</v>
      </c>
      <c r="F53" s="174">
        <v>43367</v>
      </c>
      <c r="G53" s="174"/>
      <c r="H53" s="81"/>
    </row>
    <row r="54" spans="1:8" ht="15">
      <c r="A54" s="172">
        <v>43200</v>
      </c>
      <c r="B54" s="167" t="s">
        <v>41</v>
      </c>
      <c r="C54" s="167">
        <v>172803</v>
      </c>
      <c r="D54" s="168">
        <v>12</v>
      </c>
      <c r="E54" s="173">
        <v>6.4</v>
      </c>
      <c r="F54" s="172">
        <v>43321</v>
      </c>
      <c r="G54" s="172"/>
      <c r="H54" s="81"/>
    </row>
    <row r="55" spans="1:8" ht="15">
      <c r="A55" s="172">
        <v>43200</v>
      </c>
      <c r="B55" s="167" t="s">
        <v>41</v>
      </c>
      <c r="C55" s="167">
        <v>172806</v>
      </c>
      <c r="D55" s="168">
        <v>161</v>
      </c>
      <c r="E55" s="173">
        <v>6.4</v>
      </c>
      <c r="F55" s="172">
        <v>43321</v>
      </c>
      <c r="G55" s="172"/>
      <c r="H55" s="81"/>
    </row>
    <row r="56" spans="1:8" ht="15">
      <c r="A56" s="172">
        <v>43200</v>
      </c>
      <c r="B56" s="167" t="s">
        <v>41</v>
      </c>
      <c r="C56" s="167">
        <v>172807</v>
      </c>
      <c r="D56" s="168">
        <v>110</v>
      </c>
      <c r="E56" s="173">
        <v>6.4</v>
      </c>
      <c r="F56" s="172">
        <v>43321</v>
      </c>
      <c r="G56" s="172"/>
      <c r="H56" s="81"/>
    </row>
    <row r="57" spans="1:8" ht="15">
      <c r="A57" s="172">
        <v>43200</v>
      </c>
      <c r="B57" s="167" t="s">
        <v>41</v>
      </c>
      <c r="C57" s="167">
        <v>172808</v>
      </c>
      <c r="D57" s="168">
        <v>50</v>
      </c>
      <c r="E57" s="173">
        <v>6.4</v>
      </c>
      <c r="F57" s="172">
        <v>43321</v>
      </c>
      <c r="G57" s="172"/>
      <c r="H57" s="81"/>
    </row>
    <row r="58" spans="1:8" ht="15">
      <c r="A58" s="172">
        <v>43201</v>
      </c>
      <c r="B58" s="167" t="s">
        <v>44</v>
      </c>
      <c r="C58" s="167">
        <v>172860</v>
      </c>
      <c r="D58" s="168">
        <v>164</v>
      </c>
      <c r="E58" s="173">
        <f>7.35+1.5</f>
        <v>8.85</v>
      </c>
      <c r="F58" s="172">
        <v>43360</v>
      </c>
      <c r="G58" s="172"/>
      <c r="H58" s="81"/>
    </row>
    <row r="59" spans="1:8" ht="15">
      <c r="A59" s="174">
        <v>43201</v>
      </c>
      <c r="B59" s="175" t="s">
        <v>45</v>
      </c>
      <c r="C59" s="175">
        <v>353191</v>
      </c>
      <c r="D59" s="176">
        <v>84</v>
      </c>
      <c r="E59" s="193">
        <f>8.35+1.5</f>
        <v>9.85</v>
      </c>
      <c r="F59" s="174">
        <v>43360</v>
      </c>
      <c r="G59" s="174"/>
      <c r="H59" s="81"/>
    </row>
    <row r="60" spans="1:8" ht="15">
      <c r="A60" s="174">
        <v>43201</v>
      </c>
      <c r="B60" s="175" t="s">
        <v>46</v>
      </c>
      <c r="C60" s="175">
        <v>172727</v>
      </c>
      <c r="D60" s="176">
        <v>768</v>
      </c>
      <c r="E60" s="193">
        <v>7.7</v>
      </c>
      <c r="F60" s="174">
        <v>43335</v>
      </c>
      <c r="G60" s="174"/>
      <c r="H60" s="81"/>
    </row>
    <row r="61" spans="1:8" ht="15">
      <c r="A61" s="174">
        <v>43206</v>
      </c>
      <c r="B61" s="175" t="s">
        <v>28</v>
      </c>
      <c r="C61" s="175">
        <v>172954</v>
      </c>
      <c r="D61" s="176">
        <v>403</v>
      </c>
      <c r="E61" s="193">
        <v>7.5</v>
      </c>
      <c r="F61" s="174">
        <v>43370</v>
      </c>
      <c r="G61" s="174"/>
      <c r="H61" s="81"/>
    </row>
    <row r="62" spans="1:8" ht="15">
      <c r="A62" s="174">
        <v>43206</v>
      </c>
      <c r="B62" s="175" t="s">
        <v>47</v>
      </c>
      <c r="C62" s="175">
        <v>353239</v>
      </c>
      <c r="D62" s="176">
        <v>180</v>
      </c>
      <c r="E62" s="193">
        <v>8.5</v>
      </c>
      <c r="F62" s="174">
        <v>43370</v>
      </c>
      <c r="G62" s="174"/>
      <c r="H62" s="81"/>
    </row>
    <row r="63" spans="1:8" ht="15">
      <c r="A63" s="174">
        <v>43206</v>
      </c>
      <c r="B63" s="175" t="s">
        <v>28</v>
      </c>
      <c r="C63" s="175">
        <v>172986</v>
      </c>
      <c r="D63" s="176">
        <v>3</v>
      </c>
      <c r="E63" s="193">
        <v>7.5</v>
      </c>
      <c r="F63" s="174"/>
      <c r="G63" s="174">
        <v>43344</v>
      </c>
      <c r="H63" s="81"/>
    </row>
    <row r="64" spans="1:8" ht="15">
      <c r="A64" s="174">
        <v>43206</v>
      </c>
      <c r="B64" s="175" t="s">
        <v>47</v>
      </c>
      <c r="C64" s="175">
        <v>353258</v>
      </c>
      <c r="D64" s="176">
        <v>3</v>
      </c>
      <c r="E64" s="193">
        <v>8.5</v>
      </c>
      <c r="F64" s="174"/>
      <c r="G64" s="174">
        <v>43344</v>
      </c>
      <c r="H64" s="81"/>
    </row>
    <row r="65" spans="1:8" ht="15">
      <c r="A65" s="174">
        <v>43206</v>
      </c>
      <c r="B65" s="175" t="s">
        <v>48</v>
      </c>
      <c r="C65" s="175">
        <v>353237</v>
      </c>
      <c r="D65" s="176">
        <v>65</v>
      </c>
      <c r="E65" s="193">
        <v>7</v>
      </c>
      <c r="F65" s="174"/>
      <c r="G65" s="174">
        <v>43357</v>
      </c>
      <c r="H65" s="81"/>
    </row>
    <row r="66" spans="1:8" ht="15">
      <c r="A66" s="174">
        <v>43206</v>
      </c>
      <c r="B66" s="175" t="s">
        <v>49</v>
      </c>
      <c r="C66" s="175">
        <v>172951</v>
      </c>
      <c r="D66" s="176">
        <v>35</v>
      </c>
      <c r="E66" s="193">
        <v>6</v>
      </c>
      <c r="F66" s="174"/>
      <c r="G66" s="174">
        <v>43357</v>
      </c>
      <c r="H66" s="81"/>
    </row>
    <row r="67" spans="1:8" ht="15">
      <c r="A67" s="172">
        <v>43206</v>
      </c>
      <c r="B67" s="167" t="s">
        <v>50</v>
      </c>
      <c r="C67" s="167">
        <v>353252</v>
      </c>
      <c r="D67" s="168">
        <v>203</v>
      </c>
      <c r="E67" s="173">
        <v>8.6</v>
      </c>
      <c r="F67" s="172">
        <v>43347</v>
      </c>
      <c r="G67" s="172"/>
      <c r="H67" s="81"/>
    </row>
    <row r="68" spans="1:8" ht="15">
      <c r="A68" s="172">
        <v>43206</v>
      </c>
      <c r="B68" s="167" t="s">
        <v>51</v>
      </c>
      <c r="C68" s="167">
        <v>172980</v>
      </c>
      <c r="D68" s="168">
        <v>474</v>
      </c>
      <c r="E68" s="173">
        <v>7.6</v>
      </c>
      <c r="F68" s="172">
        <v>43347</v>
      </c>
      <c r="G68" s="172"/>
      <c r="H68" s="81"/>
    </row>
    <row r="69" spans="1:8" ht="15">
      <c r="A69" s="174">
        <v>43207</v>
      </c>
      <c r="B69" s="175" t="s">
        <v>52</v>
      </c>
      <c r="C69" s="175">
        <v>353278</v>
      </c>
      <c r="D69" s="176">
        <v>108</v>
      </c>
      <c r="E69" s="193">
        <f>8.95+1.5</f>
        <v>10.45</v>
      </c>
      <c r="F69" s="174">
        <v>43360</v>
      </c>
      <c r="G69" s="174"/>
      <c r="H69" s="81"/>
    </row>
    <row r="70" spans="1:8" ht="15">
      <c r="A70" s="174">
        <v>43207</v>
      </c>
      <c r="B70" s="175" t="s">
        <v>53</v>
      </c>
      <c r="C70" s="175">
        <v>173016</v>
      </c>
      <c r="D70" s="176">
        <v>192</v>
      </c>
      <c r="E70" s="193">
        <f>7.95+1.5</f>
        <v>9.4499999999999993</v>
      </c>
      <c r="F70" s="174">
        <v>43360</v>
      </c>
      <c r="G70" s="174"/>
      <c r="H70" s="81"/>
    </row>
    <row r="71" spans="1:8" ht="15">
      <c r="A71" s="174">
        <v>43207</v>
      </c>
      <c r="B71" s="175" t="s">
        <v>13</v>
      </c>
      <c r="C71" s="175">
        <v>173549</v>
      </c>
      <c r="D71" s="176">
        <v>720</v>
      </c>
      <c r="E71" s="193">
        <v>7.8</v>
      </c>
      <c r="F71" s="174">
        <v>43339</v>
      </c>
      <c r="G71" s="174"/>
      <c r="H71" s="81"/>
    </row>
    <row r="72" spans="1:8" ht="15">
      <c r="A72" s="174">
        <v>43210</v>
      </c>
      <c r="B72" s="175" t="s">
        <v>37</v>
      </c>
      <c r="C72" s="175">
        <v>353314</v>
      </c>
      <c r="D72" s="176">
        <v>360</v>
      </c>
      <c r="E72" s="193">
        <v>8.8000000000000007</v>
      </c>
      <c r="F72" s="174">
        <v>43327</v>
      </c>
      <c r="G72" s="174"/>
      <c r="H72" s="81"/>
    </row>
    <row r="73" spans="1:8" ht="15">
      <c r="A73" s="174">
        <v>43210</v>
      </c>
      <c r="B73" s="175" t="s">
        <v>54</v>
      </c>
      <c r="C73" s="175">
        <v>353311</v>
      </c>
      <c r="D73" s="176">
        <v>15493</v>
      </c>
      <c r="E73" s="193">
        <v>7.9</v>
      </c>
      <c r="F73" s="174">
        <v>43364</v>
      </c>
      <c r="G73" s="174"/>
      <c r="H73" s="81"/>
    </row>
    <row r="74" spans="1:8" ht="15">
      <c r="A74" s="174">
        <v>43256</v>
      </c>
      <c r="B74" s="175" t="s">
        <v>54</v>
      </c>
      <c r="C74" s="175">
        <v>353797</v>
      </c>
      <c r="D74" s="176">
        <v>19</v>
      </c>
      <c r="E74" s="193">
        <v>7.9</v>
      </c>
      <c r="F74" s="174">
        <v>43312</v>
      </c>
      <c r="G74" s="174"/>
      <c r="H74" s="81"/>
    </row>
    <row r="75" spans="1:8" ht="15">
      <c r="A75" s="174">
        <v>43256</v>
      </c>
      <c r="B75" s="175" t="s">
        <v>54</v>
      </c>
      <c r="C75" s="175">
        <v>353798</v>
      </c>
      <c r="D75" s="176">
        <v>1564</v>
      </c>
      <c r="E75" s="193">
        <v>7.9</v>
      </c>
      <c r="F75" s="174">
        <v>43364</v>
      </c>
      <c r="G75" s="174"/>
      <c r="H75" s="81"/>
    </row>
    <row r="76" spans="1:8" ht="15">
      <c r="A76" s="174">
        <v>43210</v>
      </c>
      <c r="B76" s="175" t="s">
        <v>54</v>
      </c>
      <c r="C76" s="175">
        <v>353310</v>
      </c>
      <c r="D76" s="176">
        <v>3458</v>
      </c>
      <c r="E76" s="193">
        <v>7.6</v>
      </c>
      <c r="F76" s="174">
        <v>43364</v>
      </c>
      <c r="G76" s="174"/>
      <c r="H76" s="81"/>
    </row>
    <row r="77" spans="1:8" ht="15">
      <c r="A77" s="174">
        <v>43210</v>
      </c>
      <c r="B77" s="175" t="s">
        <v>55</v>
      </c>
      <c r="C77" s="175">
        <v>353309</v>
      </c>
      <c r="D77" s="176">
        <v>870</v>
      </c>
      <c r="E77" s="193">
        <v>7.8</v>
      </c>
      <c r="F77" s="174">
        <v>43364</v>
      </c>
      <c r="G77" s="174"/>
      <c r="H77" s="81"/>
    </row>
    <row r="78" spans="1:8" ht="15">
      <c r="A78" s="174">
        <v>43210</v>
      </c>
      <c r="B78" s="175" t="s">
        <v>28</v>
      </c>
      <c r="C78" s="175">
        <v>173083</v>
      </c>
      <c r="D78" s="176">
        <v>3300</v>
      </c>
      <c r="E78" s="193">
        <v>7.8</v>
      </c>
      <c r="F78" s="174">
        <v>43369</v>
      </c>
      <c r="G78" s="174"/>
      <c r="H78" s="81"/>
    </row>
    <row r="79" spans="1:8" ht="15">
      <c r="A79" s="174">
        <v>43213</v>
      </c>
      <c r="B79" s="175" t="s">
        <v>50</v>
      </c>
      <c r="C79" s="175">
        <v>353338</v>
      </c>
      <c r="D79" s="176">
        <v>3</v>
      </c>
      <c r="E79" s="193">
        <v>8.6</v>
      </c>
      <c r="F79" s="174"/>
      <c r="G79" s="174">
        <v>43319</v>
      </c>
      <c r="H79" s="81"/>
    </row>
    <row r="80" spans="1:8" ht="15">
      <c r="A80" s="172">
        <v>43213</v>
      </c>
      <c r="B80" s="167" t="s">
        <v>51</v>
      </c>
      <c r="C80" s="167">
        <v>173099</v>
      </c>
      <c r="D80" s="168">
        <v>3</v>
      </c>
      <c r="E80" s="173">
        <v>7.6</v>
      </c>
      <c r="F80" s="172"/>
      <c r="G80" s="172">
        <v>43319</v>
      </c>
      <c r="H80" s="188"/>
    </row>
    <row r="81" spans="1:8" ht="15">
      <c r="A81" s="174">
        <v>43173</v>
      </c>
      <c r="B81" s="175" t="s">
        <v>56</v>
      </c>
      <c r="C81" s="175">
        <v>241420</v>
      </c>
      <c r="D81" s="176">
        <v>12</v>
      </c>
      <c r="E81" s="193">
        <v>7.85</v>
      </c>
      <c r="F81" s="174">
        <v>43332</v>
      </c>
      <c r="G81" s="174"/>
      <c r="H81" s="188" t="s">
        <v>57</v>
      </c>
    </row>
    <row r="82" spans="1:8" ht="15">
      <c r="A82" s="174">
        <v>43173</v>
      </c>
      <c r="B82" s="175" t="s">
        <v>56</v>
      </c>
      <c r="C82" s="175">
        <v>241421</v>
      </c>
      <c r="D82" s="176">
        <v>342</v>
      </c>
      <c r="E82" s="193">
        <v>7.85</v>
      </c>
      <c r="F82" s="174">
        <v>43332</v>
      </c>
      <c r="G82" s="174"/>
      <c r="H82" s="188" t="s">
        <v>57</v>
      </c>
    </row>
    <row r="83" spans="1:8" ht="15">
      <c r="A83" s="172">
        <v>43173</v>
      </c>
      <c r="B83" s="167" t="s">
        <v>58</v>
      </c>
      <c r="C83" s="167">
        <v>241422</v>
      </c>
      <c r="D83" s="168">
        <v>6</v>
      </c>
      <c r="E83" s="173">
        <v>7.3</v>
      </c>
      <c r="F83" s="172">
        <v>43332</v>
      </c>
      <c r="G83" s="172"/>
      <c r="H83" s="188" t="s">
        <v>59</v>
      </c>
    </row>
    <row r="84" spans="1:8" ht="15">
      <c r="A84" s="172">
        <v>43173</v>
      </c>
      <c r="B84" s="167" t="s">
        <v>58</v>
      </c>
      <c r="C84" s="167">
        <v>241423</v>
      </c>
      <c r="D84" s="168">
        <v>342</v>
      </c>
      <c r="E84" s="173">
        <v>7.3</v>
      </c>
      <c r="F84" s="172">
        <v>43332</v>
      </c>
      <c r="G84" s="172"/>
      <c r="H84" s="188" t="s">
        <v>59</v>
      </c>
    </row>
    <row r="85" spans="1:8" ht="15">
      <c r="A85" s="174">
        <v>43173</v>
      </c>
      <c r="B85" s="175" t="s">
        <v>60</v>
      </c>
      <c r="C85" s="175">
        <v>352853</v>
      </c>
      <c r="D85" s="176">
        <v>14</v>
      </c>
      <c r="E85" s="193">
        <v>8.85</v>
      </c>
      <c r="F85" s="174">
        <v>43332</v>
      </c>
      <c r="G85" s="174"/>
      <c r="H85" s="188" t="s">
        <v>57</v>
      </c>
    </row>
    <row r="86" spans="1:8" ht="15">
      <c r="A86" s="174">
        <v>43173</v>
      </c>
      <c r="B86" s="175" t="s">
        <v>60</v>
      </c>
      <c r="C86" s="175">
        <v>352854</v>
      </c>
      <c r="D86" s="176">
        <v>372</v>
      </c>
      <c r="E86" s="193">
        <v>8.85</v>
      </c>
      <c r="F86" s="174">
        <v>43332</v>
      </c>
      <c r="G86" s="174"/>
      <c r="H86" s="188" t="s">
        <v>57</v>
      </c>
    </row>
    <row r="87" spans="1:8" ht="15">
      <c r="A87" s="172">
        <v>43180</v>
      </c>
      <c r="B87" s="167" t="s">
        <v>61</v>
      </c>
      <c r="C87" s="167">
        <v>352899</v>
      </c>
      <c r="D87" s="168">
        <v>422</v>
      </c>
      <c r="E87" s="173">
        <v>8.3000000000000007</v>
      </c>
      <c r="F87" s="172">
        <v>43332</v>
      </c>
      <c r="G87" s="172"/>
      <c r="H87" s="188" t="s">
        <v>59</v>
      </c>
    </row>
    <row r="88" spans="1:8" ht="15">
      <c r="A88" s="172">
        <v>43180</v>
      </c>
      <c r="B88" s="167" t="s">
        <v>61</v>
      </c>
      <c r="C88" s="167">
        <v>352900</v>
      </c>
      <c r="D88" s="168">
        <v>14</v>
      </c>
      <c r="E88" s="173">
        <v>8.3000000000000007</v>
      </c>
      <c r="F88" s="172">
        <v>43332</v>
      </c>
      <c r="G88" s="172"/>
      <c r="H88" s="188" t="s">
        <v>59</v>
      </c>
    </row>
    <row r="89" spans="1:8" ht="15">
      <c r="A89" s="174">
        <v>43181</v>
      </c>
      <c r="B89" s="175" t="s">
        <v>62</v>
      </c>
      <c r="C89" s="175">
        <v>172376</v>
      </c>
      <c r="D89" s="176">
        <v>84</v>
      </c>
      <c r="E89" s="193">
        <v>7.85</v>
      </c>
      <c r="F89" s="174">
        <v>43332</v>
      </c>
      <c r="G89" s="174"/>
      <c r="H89" s="188" t="s">
        <v>57</v>
      </c>
    </row>
    <row r="90" spans="1:8" ht="15">
      <c r="A90" s="172">
        <v>43181</v>
      </c>
      <c r="B90" s="167" t="s">
        <v>63</v>
      </c>
      <c r="C90" s="167">
        <v>352910</v>
      </c>
      <c r="D90" s="168">
        <v>372</v>
      </c>
      <c r="E90" s="173">
        <v>8.3000000000000007</v>
      </c>
      <c r="F90" s="172">
        <v>43332</v>
      </c>
      <c r="G90" s="172"/>
      <c r="H90" s="188" t="s">
        <v>64</v>
      </c>
    </row>
    <row r="91" spans="1:8" ht="15">
      <c r="A91" s="172">
        <v>43181</v>
      </c>
      <c r="B91" s="167" t="s">
        <v>63</v>
      </c>
      <c r="C91" s="167">
        <v>352912</v>
      </c>
      <c r="D91" s="168">
        <v>12</v>
      </c>
      <c r="E91" s="173">
        <v>8.3000000000000007</v>
      </c>
      <c r="F91" s="172">
        <v>43332</v>
      </c>
      <c r="G91" s="172"/>
      <c r="H91" s="188" t="s">
        <v>64</v>
      </c>
    </row>
    <row r="92" spans="1:8" ht="15">
      <c r="A92" s="174">
        <v>43181</v>
      </c>
      <c r="B92" s="175" t="s">
        <v>65</v>
      </c>
      <c r="C92" s="175">
        <v>172367</v>
      </c>
      <c r="D92" s="176">
        <v>360</v>
      </c>
      <c r="E92" s="193">
        <v>7.85</v>
      </c>
      <c r="F92" s="174">
        <v>43332</v>
      </c>
      <c r="G92" s="174"/>
      <c r="H92" s="188" t="s">
        <v>57</v>
      </c>
    </row>
    <row r="93" spans="1:8" ht="15">
      <c r="A93" s="174">
        <v>43181</v>
      </c>
      <c r="B93" s="175" t="s">
        <v>65</v>
      </c>
      <c r="C93" s="175">
        <v>172365</v>
      </c>
      <c r="D93" s="176">
        <v>18</v>
      </c>
      <c r="E93" s="193">
        <v>7.85</v>
      </c>
      <c r="F93" s="174">
        <v>43332</v>
      </c>
      <c r="G93" s="174"/>
      <c r="H93" s="188" t="s">
        <v>57</v>
      </c>
    </row>
    <row r="94" spans="1:8" ht="15">
      <c r="A94" s="172">
        <v>43181</v>
      </c>
      <c r="B94" s="167" t="s">
        <v>61</v>
      </c>
      <c r="C94" s="167">
        <v>352921</v>
      </c>
      <c r="D94" s="168">
        <v>1988</v>
      </c>
      <c r="E94" s="173">
        <v>8.3000000000000007</v>
      </c>
      <c r="F94" s="172">
        <v>43343</v>
      </c>
      <c r="G94" s="172"/>
      <c r="H94" s="188" t="s">
        <v>59</v>
      </c>
    </row>
    <row r="95" spans="1:8" ht="15">
      <c r="A95" s="172">
        <v>43181</v>
      </c>
      <c r="B95" s="167" t="s">
        <v>61</v>
      </c>
      <c r="C95" s="167">
        <v>352919</v>
      </c>
      <c r="D95" s="168">
        <v>168</v>
      </c>
      <c r="E95" s="173">
        <v>8</v>
      </c>
      <c r="F95" s="172">
        <v>43346</v>
      </c>
      <c r="G95" s="172"/>
      <c r="H95" s="188" t="s">
        <v>59</v>
      </c>
    </row>
    <row r="96" spans="1:8" ht="15">
      <c r="A96" s="172">
        <v>43181</v>
      </c>
      <c r="B96" s="167" t="s">
        <v>66</v>
      </c>
      <c r="C96" s="167">
        <v>352913</v>
      </c>
      <c r="D96" s="168">
        <v>12</v>
      </c>
      <c r="E96" s="173">
        <v>8.3000000000000007</v>
      </c>
      <c r="F96" s="172">
        <v>43332</v>
      </c>
      <c r="G96" s="172"/>
      <c r="H96" s="188" t="s">
        <v>67</v>
      </c>
    </row>
    <row r="97" spans="1:8" ht="15">
      <c r="A97" s="172">
        <v>43181</v>
      </c>
      <c r="B97" s="167" t="s">
        <v>66</v>
      </c>
      <c r="C97" s="167">
        <v>352911</v>
      </c>
      <c r="D97" s="168">
        <v>372</v>
      </c>
      <c r="E97" s="173">
        <v>8.3000000000000007</v>
      </c>
      <c r="F97" s="172">
        <v>43355</v>
      </c>
      <c r="G97" s="172"/>
      <c r="H97" s="188" t="s">
        <v>67</v>
      </c>
    </row>
    <row r="98" spans="1:8" ht="15">
      <c r="A98" s="174">
        <v>43181</v>
      </c>
      <c r="B98" s="175" t="s">
        <v>68</v>
      </c>
      <c r="C98" s="175">
        <v>172368</v>
      </c>
      <c r="D98" s="176">
        <v>330</v>
      </c>
      <c r="E98" s="193">
        <v>7.3</v>
      </c>
      <c r="F98" s="174">
        <v>43332</v>
      </c>
      <c r="G98" s="174"/>
      <c r="H98" s="188" t="s">
        <v>59</v>
      </c>
    </row>
    <row r="99" spans="1:8" ht="15">
      <c r="A99" s="174">
        <v>43181</v>
      </c>
      <c r="B99" s="175" t="s">
        <v>68</v>
      </c>
      <c r="C99" s="175">
        <v>172366</v>
      </c>
      <c r="D99" s="176">
        <v>12</v>
      </c>
      <c r="E99" s="193">
        <v>7.3</v>
      </c>
      <c r="F99" s="310">
        <v>43332</v>
      </c>
      <c r="G99" s="174"/>
      <c r="H99" s="188" t="s">
        <v>67</v>
      </c>
    </row>
    <row r="100" spans="1:8" ht="15">
      <c r="A100" s="174">
        <v>43181</v>
      </c>
      <c r="B100" s="175" t="s">
        <v>68</v>
      </c>
      <c r="C100" s="175">
        <v>172366</v>
      </c>
      <c r="D100" s="176">
        <v>12</v>
      </c>
      <c r="E100" s="193">
        <v>7.3</v>
      </c>
      <c r="F100" s="311"/>
      <c r="G100" s="174"/>
      <c r="H100" s="188" t="s">
        <v>59</v>
      </c>
    </row>
    <row r="101" spans="1:8" ht="15">
      <c r="A101" s="174">
        <v>43181</v>
      </c>
      <c r="B101" s="175" t="s">
        <v>69</v>
      </c>
      <c r="C101" s="175">
        <v>172364</v>
      </c>
      <c r="D101" s="176">
        <v>492</v>
      </c>
      <c r="E101" s="193">
        <v>8.9499999999999993</v>
      </c>
      <c r="F101" s="310">
        <v>43371</v>
      </c>
      <c r="G101" s="174"/>
      <c r="H101" s="188" t="s">
        <v>57</v>
      </c>
    </row>
    <row r="102" spans="1:8" ht="15">
      <c r="A102" s="174">
        <v>43181</v>
      </c>
      <c r="B102" s="175" t="s">
        <v>69</v>
      </c>
      <c r="C102" s="175">
        <v>172364</v>
      </c>
      <c r="D102" s="176">
        <v>492</v>
      </c>
      <c r="E102" s="193">
        <v>8.25</v>
      </c>
      <c r="F102" s="311"/>
      <c r="G102" s="174"/>
      <c r="H102" s="188" t="s">
        <v>67</v>
      </c>
    </row>
    <row r="103" spans="1:8" ht="15">
      <c r="A103" s="174">
        <v>43185</v>
      </c>
      <c r="B103" s="175" t="s">
        <v>63</v>
      </c>
      <c r="C103" s="175">
        <v>352934</v>
      </c>
      <c r="D103" s="176">
        <v>168</v>
      </c>
      <c r="E103" s="193">
        <v>8</v>
      </c>
      <c r="F103" s="174">
        <v>43346</v>
      </c>
      <c r="G103" s="174"/>
      <c r="H103" s="188" t="s">
        <v>64</v>
      </c>
    </row>
    <row r="104" spans="1:8" ht="15">
      <c r="A104" s="172">
        <v>43200</v>
      </c>
      <c r="B104" s="167" t="s">
        <v>63</v>
      </c>
      <c r="C104" s="167">
        <v>352927</v>
      </c>
      <c r="D104" s="168">
        <v>1784</v>
      </c>
      <c r="E104" s="173">
        <v>8.3000000000000007</v>
      </c>
      <c r="F104" s="172">
        <v>43343</v>
      </c>
      <c r="G104" s="172"/>
      <c r="H104" s="188" t="s">
        <v>64</v>
      </c>
    </row>
    <row r="105" spans="1:8" ht="15">
      <c r="A105" s="174">
        <v>43194</v>
      </c>
      <c r="B105" s="175" t="s">
        <v>65</v>
      </c>
      <c r="C105" s="175">
        <v>172577</v>
      </c>
      <c r="D105" s="176">
        <v>60</v>
      </c>
      <c r="E105" s="193">
        <v>7.55</v>
      </c>
      <c r="F105" s="174">
        <v>43342</v>
      </c>
      <c r="G105" s="174"/>
      <c r="H105" s="188" t="s">
        <v>57</v>
      </c>
    </row>
    <row r="106" spans="1:8" ht="15">
      <c r="A106" s="172">
        <v>43194</v>
      </c>
      <c r="B106" s="167" t="s">
        <v>65</v>
      </c>
      <c r="C106" s="167">
        <v>172578</v>
      </c>
      <c r="D106" s="168">
        <v>2424</v>
      </c>
      <c r="E106" s="173">
        <v>7.85</v>
      </c>
      <c r="F106" s="172">
        <v>43342</v>
      </c>
      <c r="G106" s="172"/>
      <c r="H106" s="81" t="s">
        <v>57</v>
      </c>
    </row>
    <row r="107" spans="1:8" ht="15">
      <c r="A107" s="174">
        <v>43194</v>
      </c>
      <c r="B107" s="175" t="s">
        <v>70</v>
      </c>
      <c r="C107" s="175">
        <v>172594</v>
      </c>
      <c r="D107" s="176">
        <v>2088</v>
      </c>
      <c r="E107" s="193">
        <v>7.85</v>
      </c>
      <c r="F107" s="174">
        <v>43378</v>
      </c>
      <c r="G107" s="174"/>
      <c r="H107" s="81" t="s">
        <v>71</v>
      </c>
    </row>
    <row r="108" spans="1:8" ht="15">
      <c r="A108" s="174">
        <v>43194</v>
      </c>
      <c r="B108" s="175" t="s">
        <v>70</v>
      </c>
      <c r="C108" s="175">
        <v>172598</v>
      </c>
      <c r="D108" s="176">
        <v>128</v>
      </c>
      <c r="E108" s="193">
        <v>7.55</v>
      </c>
      <c r="F108" s="174">
        <v>43367</v>
      </c>
      <c r="G108" s="174"/>
      <c r="H108" s="81" t="s">
        <v>71</v>
      </c>
    </row>
    <row r="109" spans="1:8" ht="15">
      <c r="A109" s="172">
        <v>43194</v>
      </c>
      <c r="B109" s="167" t="s">
        <v>72</v>
      </c>
      <c r="C109" s="167">
        <v>172595</v>
      </c>
      <c r="D109" s="168">
        <v>2340</v>
      </c>
      <c r="E109" s="173">
        <v>7.3</v>
      </c>
      <c r="F109" s="172">
        <v>43378</v>
      </c>
      <c r="G109" s="172"/>
      <c r="H109" s="81" t="s">
        <v>64</v>
      </c>
    </row>
    <row r="110" spans="1:8" ht="15">
      <c r="A110" s="172">
        <v>43194</v>
      </c>
      <c r="B110" s="167" t="s">
        <v>72</v>
      </c>
      <c r="C110" s="167">
        <v>172600</v>
      </c>
      <c r="D110" s="168">
        <v>192</v>
      </c>
      <c r="E110" s="173">
        <v>7</v>
      </c>
      <c r="F110" s="172">
        <v>43367</v>
      </c>
      <c r="G110" s="172"/>
      <c r="H110" s="81" t="s">
        <v>64</v>
      </c>
    </row>
    <row r="111" spans="1:8" ht="15">
      <c r="A111" s="172">
        <v>43194</v>
      </c>
      <c r="B111" s="167" t="s">
        <v>73</v>
      </c>
      <c r="C111" s="167">
        <v>172596</v>
      </c>
      <c r="D111" s="168">
        <v>2024</v>
      </c>
      <c r="E111" s="173">
        <v>7.3</v>
      </c>
      <c r="F111" s="172">
        <v>43378</v>
      </c>
      <c r="G111" s="172"/>
      <c r="H111" s="81" t="s">
        <v>74</v>
      </c>
    </row>
    <row r="112" spans="1:8" ht="15">
      <c r="A112" s="174">
        <v>43194</v>
      </c>
      <c r="B112" s="175" t="s">
        <v>73</v>
      </c>
      <c r="C112" s="175">
        <v>172601</v>
      </c>
      <c r="D112" s="176">
        <v>128</v>
      </c>
      <c r="E112" s="193">
        <v>7</v>
      </c>
      <c r="F112" s="174">
        <v>43367</v>
      </c>
      <c r="G112" s="174"/>
      <c r="H112" s="81" t="s">
        <v>74</v>
      </c>
    </row>
    <row r="113" spans="1:8" ht="15">
      <c r="A113" s="174">
        <v>43194</v>
      </c>
      <c r="B113" s="175" t="s">
        <v>65</v>
      </c>
      <c r="C113" s="175">
        <v>172597</v>
      </c>
      <c r="D113" s="176">
        <v>2444</v>
      </c>
      <c r="E113" s="193">
        <v>7.85</v>
      </c>
      <c r="F113" s="174">
        <v>43378</v>
      </c>
      <c r="G113" s="174"/>
      <c r="H113" s="81" t="s">
        <v>57</v>
      </c>
    </row>
    <row r="114" spans="1:8" ht="15">
      <c r="A114" s="174">
        <v>43194</v>
      </c>
      <c r="B114" s="175" t="s">
        <v>65</v>
      </c>
      <c r="C114" s="175">
        <v>172602</v>
      </c>
      <c r="D114" s="176">
        <v>192</v>
      </c>
      <c r="E114" s="193">
        <v>7.55</v>
      </c>
      <c r="F114" s="174">
        <v>43367</v>
      </c>
      <c r="G114" s="174"/>
      <c r="H114" s="81" t="s">
        <v>57</v>
      </c>
    </row>
    <row r="115" spans="1:8" ht="15">
      <c r="A115" s="174">
        <v>43195</v>
      </c>
      <c r="B115" s="175" t="s">
        <v>60</v>
      </c>
      <c r="C115" s="175">
        <v>353117</v>
      </c>
      <c r="D115" s="176">
        <v>1988</v>
      </c>
      <c r="E115" s="193">
        <v>8.85</v>
      </c>
      <c r="F115" s="174">
        <v>43360</v>
      </c>
      <c r="G115" s="174"/>
      <c r="H115" s="81" t="s">
        <v>57</v>
      </c>
    </row>
    <row r="116" spans="1:8" ht="15">
      <c r="A116" s="174">
        <v>43195</v>
      </c>
      <c r="B116" s="175" t="s">
        <v>66</v>
      </c>
      <c r="C116" s="175">
        <v>353116</v>
      </c>
      <c r="D116" s="176">
        <v>1520</v>
      </c>
      <c r="E116" s="193">
        <v>8.85</v>
      </c>
      <c r="F116" s="174">
        <v>43360</v>
      </c>
      <c r="G116" s="174"/>
      <c r="H116" s="81" t="s">
        <v>75</v>
      </c>
    </row>
    <row r="117" spans="1:8" ht="15">
      <c r="A117" s="174">
        <v>43195</v>
      </c>
      <c r="B117" s="175" t="s">
        <v>60</v>
      </c>
      <c r="C117" s="175">
        <v>353115</v>
      </c>
      <c r="D117" s="176">
        <v>168</v>
      </c>
      <c r="E117" s="193">
        <v>8.5500000000000007</v>
      </c>
      <c r="F117" s="174">
        <v>43360</v>
      </c>
      <c r="G117" s="174"/>
      <c r="H117" s="81" t="s">
        <v>57</v>
      </c>
    </row>
    <row r="118" spans="1:8" ht="15">
      <c r="A118" s="174">
        <v>43195</v>
      </c>
      <c r="B118" s="175" t="s">
        <v>66</v>
      </c>
      <c r="C118" s="175">
        <v>353114</v>
      </c>
      <c r="D118" s="176">
        <v>168</v>
      </c>
      <c r="E118" s="193">
        <v>8.5500000000000007</v>
      </c>
      <c r="F118" s="174">
        <v>43360</v>
      </c>
      <c r="G118" s="174"/>
      <c r="H118" s="81" t="s">
        <v>75</v>
      </c>
    </row>
    <row r="119" spans="1:8" ht="15">
      <c r="A119" s="174">
        <v>43201</v>
      </c>
      <c r="B119" s="175" t="s">
        <v>68</v>
      </c>
      <c r="C119" s="175">
        <v>172858</v>
      </c>
      <c r="D119" s="176">
        <v>2640</v>
      </c>
      <c r="E119" s="193">
        <v>7.3</v>
      </c>
      <c r="F119" s="174">
        <v>43355</v>
      </c>
      <c r="G119" s="174"/>
      <c r="H119" s="81" t="s">
        <v>67</v>
      </c>
    </row>
    <row r="120" spans="1:8" ht="15">
      <c r="A120" s="172">
        <v>43201</v>
      </c>
      <c r="B120" s="167" t="s">
        <v>68</v>
      </c>
      <c r="C120" s="167">
        <v>172859</v>
      </c>
      <c r="D120" s="168">
        <v>120</v>
      </c>
      <c r="E120" s="173">
        <v>7</v>
      </c>
      <c r="F120" s="172">
        <v>43355</v>
      </c>
      <c r="G120" s="172"/>
      <c r="H120" s="81" t="s">
        <v>67</v>
      </c>
    </row>
    <row r="121" spans="1:8" ht="15">
      <c r="A121" s="172">
        <v>43203</v>
      </c>
      <c r="B121" s="167" t="s">
        <v>70</v>
      </c>
      <c r="C121" s="167">
        <v>172936</v>
      </c>
      <c r="D121" s="168">
        <v>330</v>
      </c>
      <c r="E121" s="173">
        <v>7.3</v>
      </c>
      <c r="F121" s="172">
        <v>43355</v>
      </c>
      <c r="G121" s="172"/>
      <c r="H121" s="81" t="s">
        <v>67</v>
      </c>
    </row>
    <row r="122" spans="1:8" ht="15">
      <c r="A122" s="174">
        <v>43200</v>
      </c>
      <c r="B122" s="175" t="s">
        <v>69</v>
      </c>
      <c r="C122" s="175">
        <v>172769</v>
      </c>
      <c r="D122" s="176">
        <v>193</v>
      </c>
      <c r="E122" s="193">
        <v>8.65</v>
      </c>
      <c r="F122" s="174">
        <v>43339</v>
      </c>
      <c r="G122" s="174"/>
      <c r="H122" s="188" t="s">
        <v>57</v>
      </c>
    </row>
    <row r="123" spans="1:8" ht="15">
      <c r="A123" s="174">
        <v>43200</v>
      </c>
      <c r="B123" s="175" t="s">
        <v>69</v>
      </c>
      <c r="C123" s="175">
        <v>172769</v>
      </c>
      <c r="D123" s="176">
        <v>176</v>
      </c>
      <c r="E123" s="193">
        <v>7.95</v>
      </c>
      <c r="F123" s="174">
        <v>43339</v>
      </c>
      <c r="G123" s="174"/>
      <c r="H123" s="188" t="s">
        <v>59</v>
      </c>
    </row>
    <row r="124" spans="1:8" ht="15">
      <c r="A124" s="174">
        <v>43200</v>
      </c>
      <c r="B124" s="175" t="s">
        <v>76</v>
      </c>
      <c r="C124" s="175">
        <v>353146</v>
      </c>
      <c r="D124" s="176">
        <v>83</v>
      </c>
      <c r="E124" s="193">
        <v>9.65</v>
      </c>
      <c r="F124" s="174">
        <v>43339</v>
      </c>
      <c r="G124" s="174"/>
      <c r="H124" s="188" t="s">
        <v>57</v>
      </c>
    </row>
    <row r="125" spans="1:8" ht="15">
      <c r="A125" s="174">
        <v>43200</v>
      </c>
      <c r="B125" s="175" t="s">
        <v>76</v>
      </c>
      <c r="C125" s="175">
        <v>353146</v>
      </c>
      <c r="D125" s="176">
        <v>76</v>
      </c>
      <c r="E125" s="193">
        <v>8.9499999999999993</v>
      </c>
      <c r="F125" s="174">
        <v>43339</v>
      </c>
      <c r="G125" s="174"/>
      <c r="H125" s="188" t="s">
        <v>59</v>
      </c>
    </row>
    <row r="126" spans="1:8" ht="15">
      <c r="A126" s="172">
        <v>43206</v>
      </c>
      <c r="B126" s="167" t="s">
        <v>76</v>
      </c>
      <c r="C126" s="167">
        <v>353246</v>
      </c>
      <c r="D126" s="168">
        <v>1</v>
      </c>
      <c r="E126" s="173">
        <v>9.65</v>
      </c>
      <c r="F126" s="172"/>
      <c r="G126" s="172">
        <v>43315</v>
      </c>
      <c r="H126" s="188" t="s">
        <v>57</v>
      </c>
    </row>
    <row r="127" spans="1:8" ht="15">
      <c r="A127" s="172">
        <v>43206</v>
      </c>
      <c r="B127" s="167" t="s">
        <v>76</v>
      </c>
      <c r="C127" s="167">
        <v>353246</v>
      </c>
      <c r="D127" s="168">
        <v>1</v>
      </c>
      <c r="E127" s="173">
        <v>8.9499999999999993</v>
      </c>
      <c r="F127" s="172"/>
      <c r="G127" s="172">
        <v>43315</v>
      </c>
      <c r="H127" s="188" t="s">
        <v>59</v>
      </c>
    </row>
    <row r="128" spans="1:8" ht="15">
      <c r="A128" s="172">
        <v>43206</v>
      </c>
      <c r="B128" s="167" t="s">
        <v>69</v>
      </c>
      <c r="C128" s="167">
        <v>172963</v>
      </c>
      <c r="D128" s="168">
        <v>1</v>
      </c>
      <c r="E128" s="173">
        <v>8.65</v>
      </c>
      <c r="F128" s="172"/>
      <c r="G128" s="172">
        <v>43315</v>
      </c>
      <c r="H128" s="188" t="s">
        <v>57</v>
      </c>
    </row>
    <row r="129" spans="1:8" ht="15">
      <c r="A129" s="172">
        <v>43206</v>
      </c>
      <c r="B129" s="167" t="s">
        <v>69</v>
      </c>
      <c r="C129" s="167">
        <v>172963</v>
      </c>
      <c r="D129" s="168">
        <v>1</v>
      </c>
      <c r="E129" s="173">
        <v>7.95</v>
      </c>
      <c r="F129" s="172"/>
      <c r="G129" s="172">
        <v>43315</v>
      </c>
      <c r="H129" s="188" t="s">
        <v>59</v>
      </c>
    </row>
    <row r="130" spans="1:8" ht="15">
      <c r="A130" s="174">
        <v>43222</v>
      </c>
      <c r="B130" s="175" t="s">
        <v>76</v>
      </c>
      <c r="C130" s="175">
        <v>353434</v>
      </c>
      <c r="D130" s="176">
        <v>2594</v>
      </c>
      <c r="E130" s="193">
        <v>9.25</v>
      </c>
      <c r="F130" s="174">
        <v>43340</v>
      </c>
      <c r="G130" s="174"/>
      <c r="H130" s="188" t="s">
        <v>77</v>
      </c>
    </row>
    <row r="131" spans="1:8" ht="15">
      <c r="A131" s="174">
        <v>43222</v>
      </c>
      <c r="B131" s="175" t="s">
        <v>78</v>
      </c>
      <c r="C131" s="175">
        <v>173239</v>
      </c>
      <c r="D131" s="176">
        <v>900</v>
      </c>
      <c r="E131" s="193">
        <v>7.6</v>
      </c>
      <c r="F131" s="174">
        <v>43373</v>
      </c>
      <c r="G131" s="174"/>
      <c r="H131" s="81"/>
    </row>
    <row r="132" spans="1:8" ht="15">
      <c r="A132" s="174">
        <v>43222</v>
      </c>
      <c r="B132" s="175" t="s">
        <v>13</v>
      </c>
      <c r="C132" s="175">
        <v>173237</v>
      </c>
      <c r="D132" s="176">
        <v>288</v>
      </c>
      <c r="E132" s="193">
        <v>7.5</v>
      </c>
      <c r="F132" s="174">
        <v>43360</v>
      </c>
      <c r="G132" s="174"/>
      <c r="H132" s="81"/>
    </row>
    <row r="133" spans="1:8" ht="15">
      <c r="A133" s="174">
        <v>43222</v>
      </c>
      <c r="B133" s="175" t="s">
        <v>79</v>
      </c>
      <c r="C133" s="175">
        <v>173240</v>
      </c>
      <c r="D133" s="176">
        <v>480</v>
      </c>
      <c r="E133" s="193">
        <v>7.5</v>
      </c>
      <c r="F133" s="174">
        <v>43373</v>
      </c>
      <c r="G133" s="174"/>
      <c r="H133" s="81"/>
    </row>
    <row r="134" spans="1:8" ht="15">
      <c r="A134" s="174">
        <v>43230</v>
      </c>
      <c r="B134" s="175" t="s">
        <v>40</v>
      </c>
      <c r="C134" s="175">
        <v>173413</v>
      </c>
      <c r="D134" s="176">
        <v>1056</v>
      </c>
      <c r="E134" s="193">
        <v>7.7</v>
      </c>
      <c r="F134" s="174">
        <v>43332</v>
      </c>
      <c r="G134" s="174"/>
      <c r="H134" s="81"/>
    </row>
    <row r="135" spans="1:8" ht="15">
      <c r="A135" s="174">
        <v>43238</v>
      </c>
      <c r="B135" s="175" t="s">
        <v>80</v>
      </c>
      <c r="C135" s="175">
        <v>791684</v>
      </c>
      <c r="D135" s="176">
        <v>3332</v>
      </c>
      <c r="E135" s="193">
        <v>8.75</v>
      </c>
      <c r="F135" s="174">
        <v>43350</v>
      </c>
      <c r="G135" s="174"/>
      <c r="H135" s="81"/>
    </row>
    <row r="136" spans="1:8" ht="15">
      <c r="A136" s="174">
        <v>43238</v>
      </c>
      <c r="B136" s="175" t="s">
        <v>80</v>
      </c>
      <c r="C136" s="175">
        <v>791686</v>
      </c>
      <c r="D136" s="176">
        <v>3168</v>
      </c>
      <c r="E136" s="193">
        <v>8.75</v>
      </c>
      <c r="F136" s="174">
        <v>43350</v>
      </c>
      <c r="G136" s="174"/>
      <c r="H136" s="81"/>
    </row>
    <row r="137" spans="1:8" ht="15">
      <c r="A137" s="174">
        <v>43241</v>
      </c>
      <c r="B137" s="175" t="s">
        <v>81</v>
      </c>
      <c r="C137" s="175">
        <v>241799</v>
      </c>
      <c r="D137" s="176">
        <v>1350</v>
      </c>
      <c r="E137" s="193">
        <v>7.7</v>
      </c>
      <c r="F137" s="174">
        <v>43390</v>
      </c>
      <c r="G137" s="174"/>
      <c r="H137" s="81"/>
    </row>
    <row r="138" spans="1:8" ht="15">
      <c r="A138" s="174">
        <v>43243</v>
      </c>
      <c r="B138" s="175" t="s">
        <v>82</v>
      </c>
      <c r="C138" s="175">
        <v>173555</v>
      </c>
      <c r="D138" s="176">
        <v>72</v>
      </c>
      <c r="E138" s="193">
        <v>6.25</v>
      </c>
      <c r="F138" s="174">
        <v>43360</v>
      </c>
      <c r="G138" s="174"/>
      <c r="H138" s="81"/>
    </row>
    <row r="139" spans="1:8" ht="14.25" customHeight="1">
      <c r="A139" s="174">
        <v>43243</v>
      </c>
      <c r="B139" s="175" t="s">
        <v>82</v>
      </c>
      <c r="C139" s="175">
        <v>173560</v>
      </c>
      <c r="D139" s="176">
        <v>1572</v>
      </c>
      <c r="E139" s="193">
        <v>6.25</v>
      </c>
      <c r="F139" s="174">
        <v>43360</v>
      </c>
      <c r="G139" s="174"/>
      <c r="H139" s="81"/>
    </row>
    <row r="140" spans="1:8" ht="14.25" customHeight="1">
      <c r="A140" s="174">
        <v>43245</v>
      </c>
      <c r="B140" s="175" t="s">
        <v>53</v>
      </c>
      <c r="C140" s="175">
        <v>173671</v>
      </c>
      <c r="D140" s="175">
        <v>54</v>
      </c>
      <c r="E140" s="193">
        <v>9.4499999999999993</v>
      </c>
      <c r="F140" s="174">
        <v>43374</v>
      </c>
      <c r="G140" s="174"/>
      <c r="H140" s="81"/>
    </row>
    <row r="141" spans="1:8" ht="14.25" customHeight="1">
      <c r="A141" s="174">
        <v>43248</v>
      </c>
      <c r="B141" s="175" t="s">
        <v>83</v>
      </c>
      <c r="C141" s="175">
        <v>241814</v>
      </c>
      <c r="D141" s="175">
        <v>30</v>
      </c>
      <c r="E141" s="193">
        <v>6.25</v>
      </c>
      <c r="F141" s="174">
        <v>43395</v>
      </c>
      <c r="G141" s="174"/>
      <c r="H141" s="81"/>
    </row>
    <row r="142" spans="1:8" ht="14.25" customHeight="1">
      <c r="A142" s="174">
        <v>43248</v>
      </c>
      <c r="B142" s="175" t="s">
        <v>83</v>
      </c>
      <c r="C142" s="175">
        <v>241815</v>
      </c>
      <c r="D142" s="175">
        <v>1038</v>
      </c>
      <c r="E142" s="193">
        <v>6.25</v>
      </c>
      <c r="F142" s="174">
        <v>43395</v>
      </c>
      <c r="G142" s="174"/>
      <c r="H142" s="81"/>
    </row>
    <row r="143" spans="1:8" ht="14.25" customHeight="1">
      <c r="A143" s="174">
        <v>43252</v>
      </c>
      <c r="B143" s="175" t="s">
        <v>84</v>
      </c>
      <c r="C143" s="175">
        <v>173789</v>
      </c>
      <c r="D143" s="175">
        <v>400</v>
      </c>
      <c r="E143" s="193">
        <v>7.65</v>
      </c>
      <c r="F143" s="174">
        <v>43371</v>
      </c>
      <c r="G143" s="174"/>
      <c r="H143" s="81"/>
    </row>
    <row r="144" spans="1:8" ht="14.25" customHeight="1">
      <c r="A144" s="174">
        <v>43252</v>
      </c>
      <c r="B144" s="175" t="s">
        <v>85</v>
      </c>
      <c r="C144" s="175">
        <v>353753</v>
      </c>
      <c r="D144" s="175">
        <v>200</v>
      </c>
      <c r="E144" s="193">
        <v>8.65</v>
      </c>
      <c r="F144" s="174">
        <v>43371</v>
      </c>
      <c r="G144" s="174"/>
      <c r="H144" s="81"/>
    </row>
    <row r="145" spans="1:11" ht="14.25" customHeight="1">
      <c r="A145" s="174">
        <v>43260</v>
      </c>
      <c r="B145" s="175" t="s">
        <v>86</v>
      </c>
      <c r="C145" s="175">
        <v>173915</v>
      </c>
      <c r="D145" s="175">
        <v>1200</v>
      </c>
      <c r="E145" s="193">
        <v>8.1</v>
      </c>
      <c r="F145" s="174">
        <v>43392</v>
      </c>
      <c r="G145" s="174"/>
      <c r="H145" s="81"/>
    </row>
    <row r="146" spans="1:11" ht="14.25" customHeight="1">
      <c r="A146" s="174">
        <v>43260</v>
      </c>
      <c r="B146" s="175" t="s">
        <v>87</v>
      </c>
      <c r="C146" s="175">
        <v>173916</v>
      </c>
      <c r="D146" s="175">
        <v>1200</v>
      </c>
      <c r="E146" s="193">
        <v>7.65</v>
      </c>
      <c r="F146" s="174">
        <v>43395</v>
      </c>
      <c r="G146" s="174"/>
      <c r="H146" s="81"/>
    </row>
    <row r="147" spans="1:11" ht="14.25" customHeight="1">
      <c r="A147" s="174">
        <v>43265</v>
      </c>
      <c r="B147" s="175" t="s">
        <v>88</v>
      </c>
      <c r="C147" s="175">
        <v>173950</v>
      </c>
      <c r="D147" s="175">
        <v>1200</v>
      </c>
      <c r="E147" s="193">
        <v>8.25</v>
      </c>
      <c r="F147" s="174">
        <v>43388</v>
      </c>
      <c r="G147" s="174"/>
      <c r="H147" s="81"/>
    </row>
    <row r="148" spans="1:11" ht="14.25" customHeight="1">
      <c r="A148" s="174">
        <v>43267</v>
      </c>
      <c r="B148" s="175" t="s">
        <v>89</v>
      </c>
      <c r="C148" s="175">
        <v>241920</v>
      </c>
      <c r="D148" s="175">
        <v>1150</v>
      </c>
      <c r="E148" s="193">
        <v>8.1</v>
      </c>
      <c r="F148" s="174">
        <v>43385</v>
      </c>
      <c r="G148" s="174"/>
      <c r="H148" s="81"/>
    </row>
    <row r="149" spans="1:11" ht="14.25" customHeight="1">
      <c r="A149" s="174">
        <v>43267</v>
      </c>
      <c r="B149" s="175" t="s">
        <v>89</v>
      </c>
      <c r="C149" s="175">
        <v>241921</v>
      </c>
      <c r="D149" s="175">
        <v>3204</v>
      </c>
      <c r="E149" s="193">
        <v>8.4</v>
      </c>
      <c r="F149" s="174">
        <v>43385</v>
      </c>
      <c r="G149" s="174"/>
      <c r="H149" s="81"/>
    </row>
    <row r="150" spans="1:11" ht="14.25" customHeight="1">
      <c r="A150" s="174">
        <v>43267</v>
      </c>
      <c r="B150" s="175" t="s">
        <v>90</v>
      </c>
      <c r="C150" s="175">
        <v>173994</v>
      </c>
      <c r="D150" s="175">
        <v>480</v>
      </c>
      <c r="E150" s="193">
        <v>8.5</v>
      </c>
      <c r="F150" s="174">
        <v>43367</v>
      </c>
      <c r="G150" s="174"/>
      <c r="H150" s="81"/>
    </row>
    <row r="151" spans="1:11" ht="14.25" customHeight="1">
      <c r="A151" s="174">
        <v>43307</v>
      </c>
      <c r="B151" s="175" t="s">
        <v>28</v>
      </c>
      <c r="C151" s="175">
        <v>174359</v>
      </c>
      <c r="D151" s="175">
        <v>18</v>
      </c>
      <c r="E151" s="193">
        <v>7.8</v>
      </c>
      <c r="F151" s="174">
        <v>43370</v>
      </c>
      <c r="G151" s="174"/>
      <c r="H151" s="81"/>
    </row>
    <row r="152" spans="1:11" ht="14.25" customHeight="1">
      <c r="A152" s="174">
        <v>43346</v>
      </c>
      <c r="B152" s="175" t="s">
        <v>91</v>
      </c>
      <c r="C152" s="175">
        <v>354379</v>
      </c>
      <c r="D152" s="175">
        <v>504</v>
      </c>
      <c r="E152" s="193">
        <v>10.199999999999999</v>
      </c>
      <c r="F152" s="174">
        <v>43451</v>
      </c>
      <c r="G152" s="174"/>
      <c r="H152" s="81"/>
    </row>
    <row r="153" spans="1:11" ht="14.25" customHeight="1">
      <c r="A153" s="174">
        <v>43346</v>
      </c>
      <c r="B153" s="175" t="s">
        <v>92</v>
      </c>
      <c r="C153" s="175">
        <v>174700</v>
      </c>
      <c r="D153" s="175">
        <v>504</v>
      </c>
      <c r="E153" s="193">
        <v>9.1999999999999993</v>
      </c>
      <c r="F153" s="174">
        <v>43451</v>
      </c>
      <c r="G153" s="174"/>
      <c r="H153" s="81"/>
    </row>
    <row r="154" spans="1:11" ht="14.25" customHeight="1">
      <c r="A154" s="186">
        <v>43439</v>
      </c>
      <c r="B154" s="185" t="s">
        <v>93</v>
      </c>
      <c r="C154" s="185">
        <v>175885</v>
      </c>
      <c r="D154" s="185">
        <v>6</v>
      </c>
      <c r="E154" s="194">
        <v>8.5</v>
      </c>
      <c r="F154" s="185" t="s">
        <v>94</v>
      </c>
      <c r="G154" s="81"/>
      <c r="H154" s="81" t="s">
        <v>95</v>
      </c>
      <c r="I154" s="197"/>
      <c r="J154" s="198"/>
      <c r="K154" s="198"/>
    </row>
    <row r="155" spans="1:11" ht="14.25" customHeight="1">
      <c r="A155" s="186">
        <v>43439</v>
      </c>
      <c r="B155" s="185" t="s">
        <v>93</v>
      </c>
      <c r="C155" s="185">
        <v>175881</v>
      </c>
      <c r="D155" s="185">
        <v>50</v>
      </c>
      <c r="E155" s="194">
        <v>8.5</v>
      </c>
      <c r="F155" s="186">
        <v>43525</v>
      </c>
      <c r="G155" s="81"/>
      <c r="H155" s="81" t="s">
        <v>95</v>
      </c>
      <c r="I155" s="197"/>
      <c r="J155" s="198"/>
      <c r="K155" s="198"/>
    </row>
    <row r="156" spans="1:11" ht="14.25" customHeight="1">
      <c r="A156" s="186">
        <v>43439</v>
      </c>
      <c r="B156" s="185" t="s">
        <v>93</v>
      </c>
      <c r="C156" s="185">
        <v>175877</v>
      </c>
      <c r="D156" s="185">
        <v>1200</v>
      </c>
      <c r="E156" s="194">
        <v>8.5</v>
      </c>
      <c r="F156" s="186">
        <v>43681</v>
      </c>
      <c r="G156" s="81"/>
      <c r="H156" s="81" t="s">
        <v>95</v>
      </c>
      <c r="I156" s="198"/>
      <c r="J156" s="198"/>
      <c r="K156" s="198"/>
    </row>
    <row r="157" spans="1:11" ht="14.25" customHeight="1">
      <c r="A157" s="186">
        <v>43439</v>
      </c>
      <c r="B157" s="185" t="s">
        <v>38</v>
      </c>
      <c r="C157" s="185">
        <v>175884</v>
      </c>
      <c r="D157" s="185">
        <v>6</v>
      </c>
      <c r="E157" s="194">
        <v>9.1999999999999993</v>
      </c>
      <c r="F157" s="185" t="s">
        <v>94</v>
      </c>
      <c r="G157" s="81"/>
      <c r="H157" s="195" t="s">
        <v>96</v>
      </c>
      <c r="I157" s="197"/>
      <c r="J157" s="198"/>
      <c r="K157" s="198"/>
    </row>
    <row r="158" spans="1:11" ht="14.25" customHeight="1">
      <c r="A158" s="186">
        <v>43439</v>
      </c>
      <c r="B158" s="185" t="s">
        <v>38</v>
      </c>
      <c r="C158" s="185">
        <v>175880</v>
      </c>
      <c r="D158" s="185">
        <v>50</v>
      </c>
      <c r="E158" s="194">
        <v>9.1999999999999993</v>
      </c>
      <c r="F158" s="186">
        <v>43525</v>
      </c>
      <c r="G158" s="81"/>
      <c r="H158" s="81"/>
      <c r="I158" s="197"/>
      <c r="J158" s="198"/>
      <c r="K158" s="198"/>
    </row>
    <row r="159" spans="1:11" ht="14.25" customHeight="1">
      <c r="A159" s="186">
        <v>43439</v>
      </c>
      <c r="B159" s="185" t="s">
        <v>38</v>
      </c>
      <c r="C159" s="185">
        <v>175876</v>
      </c>
      <c r="D159" s="185">
        <v>1200</v>
      </c>
      <c r="E159" s="194">
        <v>9.1999999999999993</v>
      </c>
      <c r="F159" s="186">
        <v>43681</v>
      </c>
      <c r="G159" s="81"/>
      <c r="H159" s="81"/>
      <c r="I159" s="198"/>
      <c r="J159" s="198"/>
      <c r="K159" s="198"/>
    </row>
    <row r="160" spans="1:11" ht="14.25" customHeight="1">
      <c r="A160" s="186">
        <v>43439</v>
      </c>
      <c r="B160" s="185" t="s">
        <v>97</v>
      </c>
      <c r="C160" s="185">
        <v>175883</v>
      </c>
      <c r="D160" s="185">
        <v>6</v>
      </c>
      <c r="E160" s="194">
        <v>9.1999999999999993</v>
      </c>
      <c r="F160" s="185" t="s">
        <v>94</v>
      </c>
      <c r="G160" s="81"/>
      <c r="H160" s="195" t="s">
        <v>96</v>
      </c>
      <c r="I160" s="197"/>
      <c r="J160" s="198"/>
      <c r="K160" s="198"/>
    </row>
    <row r="161" spans="1:11" ht="14.25" customHeight="1">
      <c r="A161" s="186">
        <v>43439</v>
      </c>
      <c r="B161" s="185" t="s">
        <v>97</v>
      </c>
      <c r="C161" s="185">
        <v>175879</v>
      </c>
      <c r="D161" s="185">
        <v>50</v>
      </c>
      <c r="E161" s="194">
        <v>9.1999999999999993</v>
      </c>
      <c r="F161" s="186">
        <v>43525</v>
      </c>
      <c r="G161" s="81"/>
      <c r="H161" s="81"/>
      <c r="I161" s="197"/>
      <c r="J161" s="198"/>
      <c r="K161" s="198"/>
    </row>
    <row r="162" spans="1:11" ht="14.25" customHeight="1">
      <c r="A162" s="186">
        <v>43439</v>
      </c>
      <c r="B162" s="185" t="s">
        <v>97</v>
      </c>
      <c r="C162" s="185">
        <v>175875</v>
      </c>
      <c r="D162" s="185">
        <v>1200</v>
      </c>
      <c r="E162" s="194">
        <v>9.1999999999999993</v>
      </c>
      <c r="F162" s="186">
        <v>43681</v>
      </c>
      <c r="G162" s="81"/>
      <c r="H162" s="81"/>
      <c r="I162" s="198"/>
      <c r="J162" s="198"/>
      <c r="K162" s="198"/>
    </row>
    <row r="163" spans="1:11" ht="14.25" customHeight="1">
      <c r="A163" s="186">
        <v>43439</v>
      </c>
      <c r="B163" s="185" t="s">
        <v>98</v>
      </c>
      <c r="C163" s="185">
        <v>175882</v>
      </c>
      <c r="D163" s="185">
        <v>6</v>
      </c>
      <c r="E163" s="194">
        <v>8.6</v>
      </c>
      <c r="F163" s="185" t="s">
        <v>94</v>
      </c>
      <c r="G163" s="81"/>
      <c r="H163" s="81" t="s">
        <v>95</v>
      </c>
      <c r="I163" s="197"/>
      <c r="J163" s="198"/>
      <c r="K163" s="198"/>
    </row>
    <row r="164" spans="1:11" ht="14.25" customHeight="1">
      <c r="A164" s="186">
        <v>43439</v>
      </c>
      <c r="B164" s="185" t="s">
        <v>98</v>
      </c>
      <c r="C164" s="185">
        <v>175878</v>
      </c>
      <c r="D164" s="185">
        <v>50</v>
      </c>
      <c r="E164" s="194">
        <v>8.6</v>
      </c>
      <c r="F164" s="186">
        <v>43525</v>
      </c>
      <c r="G164" s="81"/>
      <c r="H164" s="81" t="s">
        <v>95</v>
      </c>
      <c r="I164" s="197"/>
      <c r="J164" s="198"/>
      <c r="K164" s="198"/>
    </row>
    <row r="165" spans="1:11" ht="14.25" customHeight="1">
      <c r="A165" s="186">
        <v>43439</v>
      </c>
      <c r="B165" s="185" t="s">
        <v>98</v>
      </c>
      <c r="C165" s="185">
        <v>175874</v>
      </c>
      <c r="D165" s="185">
        <v>1200</v>
      </c>
      <c r="E165" s="194">
        <v>8.6</v>
      </c>
      <c r="F165" s="186">
        <v>43681</v>
      </c>
      <c r="G165" s="81"/>
      <c r="H165" s="81" t="s">
        <v>95</v>
      </c>
      <c r="I165" s="198"/>
      <c r="J165" s="198"/>
      <c r="K165" s="198"/>
    </row>
    <row r="166" spans="1:11" ht="15.75">
      <c r="A166" s="150"/>
      <c r="B166" s="163"/>
      <c r="C166" s="163"/>
      <c r="D166" s="179">
        <v>146667</v>
      </c>
      <c r="E166" s="196"/>
      <c r="F166" s="150"/>
      <c r="G166" s="150"/>
      <c r="H166" s="81"/>
    </row>
    <row r="167" spans="1:11" ht="15">
      <c r="A167" s="150"/>
      <c r="B167" s="163"/>
      <c r="C167" s="163"/>
      <c r="D167" s="164"/>
      <c r="E167" s="196"/>
      <c r="F167" s="150"/>
      <c r="G167" s="150"/>
      <c r="H167" s="81"/>
    </row>
  </sheetData>
  <mergeCells count="2">
    <mergeCell ref="F99:F100"/>
    <mergeCell ref="F101:F102"/>
  </mergeCells>
  <phoneticPr fontId="30" type="noConversion"/>
  <pageMargins left="0.15625" right="0.235416666666667" top="0.15625" bottom="0.15625" header="0.15625" footer="0.15625"/>
  <pageSetup scale="8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6"/>
  <sheetViews>
    <sheetView zoomScale="75" zoomScaleNormal="75" workbookViewId="0">
      <selection activeCell="B22" sqref="B22"/>
    </sheetView>
  </sheetViews>
  <sheetFormatPr defaultColWidth="9.125" defaultRowHeight="13.5"/>
  <cols>
    <col min="1" max="1" width="15.125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7" width="18.375" style="68" customWidth="1"/>
    <col min="8" max="8" width="15.625" style="67" customWidth="1"/>
    <col min="9" max="16384" width="9.125" style="67"/>
  </cols>
  <sheetData>
    <row r="1" spans="1:8" ht="15">
      <c r="A1" s="11" t="s">
        <v>449</v>
      </c>
      <c r="B1" s="160" t="s">
        <v>450</v>
      </c>
    </row>
    <row r="2" spans="1:8" ht="15">
      <c r="A2" s="16" t="s">
        <v>451</v>
      </c>
      <c r="B2" s="161" t="s">
        <v>100</v>
      </c>
      <c r="C2" s="69"/>
      <c r="D2" s="69"/>
      <c r="E2" s="69"/>
      <c r="F2" s="70"/>
      <c r="G2" s="70"/>
      <c r="H2" s="12"/>
    </row>
    <row r="3" spans="1:8" ht="15">
      <c r="A3" s="16" t="s">
        <v>452</v>
      </c>
      <c r="B3" s="162">
        <v>43360</v>
      </c>
      <c r="C3" s="163"/>
      <c r="D3" s="164"/>
      <c r="E3" s="165"/>
      <c r="F3" s="144"/>
      <c r="G3" s="144"/>
      <c r="H3" s="12"/>
    </row>
    <row r="4" spans="1:8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99</v>
      </c>
      <c r="F4" s="73" t="s">
        <v>8</v>
      </c>
      <c r="G4" s="73"/>
      <c r="H4" s="47" t="s">
        <v>10</v>
      </c>
    </row>
    <row r="5" spans="1:8" ht="15">
      <c r="A5" s="144"/>
      <c r="B5" s="163"/>
      <c r="C5" s="163"/>
      <c r="D5" s="164"/>
      <c r="E5" s="165"/>
      <c r="F5" s="144"/>
      <c r="G5" s="144"/>
      <c r="H5" s="12"/>
    </row>
    <row r="6" spans="1:8" ht="15">
      <c r="A6" s="166">
        <v>43130</v>
      </c>
      <c r="B6" s="167" t="s">
        <v>101</v>
      </c>
      <c r="C6" s="167" t="s">
        <v>102</v>
      </c>
      <c r="D6" s="168">
        <v>7200</v>
      </c>
      <c r="E6" s="169">
        <v>5.75</v>
      </c>
      <c r="F6" s="166">
        <v>43308</v>
      </c>
      <c r="G6" s="170"/>
      <c r="H6" s="12"/>
    </row>
    <row r="7" spans="1:8" ht="15">
      <c r="A7" s="166">
        <v>43138</v>
      </c>
      <c r="B7" s="167" t="s">
        <v>103</v>
      </c>
      <c r="C7" s="167" t="s">
        <v>104</v>
      </c>
      <c r="D7" s="168">
        <v>7200</v>
      </c>
      <c r="E7" s="169">
        <v>6</v>
      </c>
      <c r="F7" s="166">
        <v>43308</v>
      </c>
      <c r="G7" s="170"/>
      <c r="H7" s="12"/>
    </row>
    <row r="8" spans="1:8" ht="15">
      <c r="A8" s="166">
        <v>43154</v>
      </c>
      <c r="B8" s="167" t="s">
        <v>105</v>
      </c>
      <c r="C8" s="167" t="s">
        <v>106</v>
      </c>
      <c r="D8" s="168">
        <v>2154</v>
      </c>
      <c r="E8" s="169">
        <f>0.15+6.9</f>
        <v>7.05</v>
      </c>
      <c r="F8" s="166">
        <v>43329</v>
      </c>
      <c r="G8" s="170"/>
      <c r="H8" s="12"/>
    </row>
    <row r="9" spans="1:8" ht="15">
      <c r="A9" s="166">
        <v>43154</v>
      </c>
      <c r="B9" s="167" t="s">
        <v>107</v>
      </c>
      <c r="C9" s="167" t="s">
        <v>108</v>
      </c>
      <c r="D9" s="168">
        <v>1776</v>
      </c>
      <c r="E9" s="169">
        <f>0.15+7.9</f>
        <v>8.0500000000000007</v>
      </c>
      <c r="F9" s="166">
        <v>43329</v>
      </c>
      <c r="G9" s="170"/>
      <c r="H9" s="12"/>
    </row>
    <row r="10" spans="1:8" ht="15">
      <c r="A10" s="166">
        <v>43169</v>
      </c>
      <c r="B10" s="167" t="s">
        <v>109</v>
      </c>
      <c r="C10" s="167" t="s">
        <v>110</v>
      </c>
      <c r="D10" s="168">
        <v>9000</v>
      </c>
      <c r="E10" s="169">
        <v>5.6</v>
      </c>
      <c r="F10" s="166">
        <v>43325</v>
      </c>
      <c r="G10" s="170"/>
      <c r="H10" s="12"/>
    </row>
    <row r="11" spans="1:8" ht="15">
      <c r="A11" s="166">
        <v>43183</v>
      </c>
      <c r="B11" s="167" t="s">
        <v>111</v>
      </c>
      <c r="C11" s="167" t="s">
        <v>112</v>
      </c>
      <c r="D11" s="171">
        <v>1380</v>
      </c>
      <c r="E11" s="169">
        <v>6.75</v>
      </c>
      <c r="F11" s="166">
        <v>43329</v>
      </c>
      <c r="G11" s="170"/>
      <c r="H11" s="12"/>
    </row>
    <row r="12" spans="1:8" ht="15">
      <c r="A12" s="172">
        <v>43200</v>
      </c>
      <c r="B12" s="167" t="s">
        <v>113</v>
      </c>
      <c r="C12" s="167" t="s">
        <v>114</v>
      </c>
      <c r="D12" s="171">
        <v>2134</v>
      </c>
      <c r="E12" s="173">
        <v>6</v>
      </c>
      <c r="F12" s="166">
        <v>43311</v>
      </c>
      <c r="G12" s="170"/>
      <c r="H12" s="12"/>
    </row>
    <row r="13" spans="1:8" ht="15">
      <c r="A13" s="172">
        <v>43215</v>
      </c>
      <c r="B13" s="167" t="s">
        <v>115</v>
      </c>
      <c r="C13" s="167" t="s">
        <v>116</v>
      </c>
      <c r="D13" s="168">
        <v>414</v>
      </c>
      <c r="E13" s="173">
        <v>7</v>
      </c>
      <c r="F13" s="166">
        <v>43346</v>
      </c>
      <c r="G13" s="170"/>
      <c r="H13" s="12"/>
    </row>
    <row r="14" spans="1:8" s="159" customFormat="1" ht="15">
      <c r="A14" s="174">
        <v>43320</v>
      </c>
      <c r="B14" s="175" t="s">
        <v>117</v>
      </c>
      <c r="C14" s="175" t="s">
        <v>118</v>
      </c>
      <c r="D14" s="176">
        <v>1200</v>
      </c>
      <c r="E14" s="177">
        <v>7.15</v>
      </c>
      <c r="F14" s="178">
        <v>43430</v>
      </c>
      <c r="G14" s="144"/>
      <c r="H14" s="129"/>
    </row>
    <row r="15" spans="1:8" ht="15.75">
      <c r="A15" s="144"/>
      <c r="B15" s="163"/>
      <c r="C15" s="163"/>
      <c r="D15" s="179">
        <f>SUM(D6:D14)</f>
        <v>32458</v>
      </c>
      <c r="E15" s="165"/>
      <c r="F15" s="144"/>
      <c r="G15" s="170"/>
      <c r="H15" s="12"/>
    </row>
    <row r="16" spans="1:8" ht="15">
      <c r="A16" s="144"/>
      <c r="B16" s="163"/>
      <c r="C16" s="163"/>
      <c r="D16" s="164"/>
      <c r="E16" s="180"/>
      <c r="F16" s="170"/>
      <c r="G16" s="170"/>
      <c r="H16" s="12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4"/>
  <sheetViews>
    <sheetView zoomScale="75" zoomScaleNormal="75" workbookViewId="0">
      <selection activeCell="H28" sqref="H28"/>
    </sheetView>
  </sheetViews>
  <sheetFormatPr defaultColWidth="9.125" defaultRowHeight="13.5"/>
  <cols>
    <col min="1" max="1" width="13.5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11" ht="25.5">
      <c r="A1" s="11" t="s">
        <v>449</v>
      </c>
      <c r="B1" s="12" t="s">
        <v>156</v>
      </c>
      <c r="C1" s="69"/>
      <c r="D1" s="69"/>
      <c r="E1" s="69"/>
      <c r="F1" s="12"/>
      <c r="G1" s="70"/>
      <c r="H1" s="70"/>
      <c r="I1" s="12"/>
    </row>
    <row r="2" spans="1:11" ht="15">
      <c r="A2" s="16" t="s">
        <v>451</v>
      </c>
      <c r="B2" s="71" t="s">
        <v>192</v>
      </c>
      <c r="C2" s="69"/>
      <c r="D2" s="69"/>
      <c r="E2" s="69"/>
      <c r="F2" s="12"/>
      <c r="G2" s="70"/>
      <c r="H2" s="70"/>
      <c r="I2" s="12"/>
    </row>
    <row r="3" spans="1:11" ht="15">
      <c r="A3" s="16" t="s">
        <v>452</v>
      </c>
      <c r="B3" s="95">
        <v>43360</v>
      </c>
      <c r="C3" s="69"/>
      <c r="D3" s="69"/>
      <c r="E3" s="69"/>
      <c r="F3" s="12"/>
      <c r="G3" s="70"/>
      <c r="H3" s="70"/>
      <c r="I3" s="12"/>
    </row>
    <row r="4" spans="1:11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189</v>
      </c>
      <c r="F4" s="73" t="s">
        <v>190</v>
      </c>
      <c r="G4" s="73" t="s">
        <v>191</v>
      </c>
      <c r="H4" s="73"/>
      <c r="I4" s="47" t="s">
        <v>10</v>
      </c>
    </row>
    <row r="5" spans="1:11" ht="36.75" customHeight="1">
      <c r="A5" s="119"/>
      <c r="B5" s="110"/>
      <c r="C5" s="110"/>
      <c r="D5" s="110"/>
      <c r="E5" s="152" t="s">
        <v>193</v>
      </c>
      <c r="F5" s="110"/>
      <c r="G5" s="110"/>
      <c r="H5" s="110"/>
      <c r="I5" s="124"/>
      <c r="J5" s="125"/>
      <c r="K5" s="126"/>
    </row>
    <row r="6" spans="1:11" ht="15">
      <c r="A6" s="116">
        <v>43259</v>
      </c>
      <c r="B6" s="153">
        <v>1802</v>
      </c>
      <c r="C6" s="117" t="s">
        <v>194</v>
      </c>
      <c r="D6" s="153">
        <v>4816</v>
      </c>
      <c r="E6" s="117">
        <v>7.1</v>
      </c>
      <c r="F6" s="31" t="s">
        <v>195</v>
      </c>
      <c r="G6" s="117"/>
      <c r="H6" s="123"/>
      <c r="I6" s="123"/>
    </row>
    <row r="7" spans="1:11" ht="15">
      <c r="A7" s="116">
        <v>43259</v>
      </c>
      <c r="B7" s="153">
        <v>1805</v>
      </c>
      <c r="C7" s="117" t="s">
        <v>196</v>
      </c>
      <c r="D7" s="153">
        <v>3913</v>
      </c>
      <c r="E7" s="117" t="s">
        <v>197</v>
      </c>
      <c r="F7" s="31" t="s">
        <v>195</v>
      </c>
      <c r="G7" s="117"/>
      <c r="H7" s="123"/>
      <c r="I7" s="123"/>
    </row>
    <row r="8" spans="1:11" ht="15">
      <c r="A8" s="116">
        <v>43259</v>
      </c>
      <c r="B8" s="153">
        <v>1806</v>
      </c>
      <c r="C8" s="117" t="s">
        <v>198</v>
      </c>
      <c r="D8" s="153">
        <v>2702</v>
      </c>
      <c r="E8" s="117">
        <v>7.4</v>
      </c>
      <c r="F8" s="31" t="s">
        <v>195</v>
      </c>
      <c r="G8" s="117"/>
      <c r="H8" s="123"/>
      <c r="I8" s="123"/>
    </row>
    <row r="9" spans="1:11" ht="15">
      <c r="A9" s="119"/>
      <c r="B9" s="154"/>
      <c r="C9" s="123"/>
      <c r="D9" s="154"/>
      <c r="E9" s="152" t="s">
        <v>199</v>
      </c>
      <c r="F9" s="123"/>
      <c r="G9" s="123"/>
      <c r="H9" s="123"/>
      <c r="I9" s="123"/>
    </row>
    <row r="10" spans="1:11" ht="15">
      <c r="A10" s="155">
        <v>43305</v>
      </c>
      <c r="B10" s="117" t="s">
        <v>200</v>
      </c>
      <c r="C10" s="117" t="s">
        <v>201</v>
      </c>
      <c r="D10" s="156">
        <v>5640</v>
      </c>
      <c r="E10" s="117" t="s">
        <v>202</v>
      </c>
      <c r="F10" s="117"/>
      <c r="G10" s="117" t="s">
        <v>203</v>
      </c>
      <c r="H10" s="123"/>
      <c r="I10" s="123"/>
    </row>
    <row r="11" spans="1:11" ht="15">
      <c r="A11" s="155">
        <v>43305</v>
      </c>
      <c r="B11" s="117" t="s">
        <v>204</v>
      </c>
      <c r="C11" s="117" t="s">
        <v>205</v>
      </c>
      <c r="D11" s="156">
        <v>3480</v>
      </c>
      <c r="E11" s="117" t="s">
        <v>206</v>
      </c>
      <c r="F11" s="117"/>
      <c r="G11" s="117" t="s">
        <v>203</v>
      </c>
      <c r="H11" s="123"/>
      <c r="I11" s="123"/>
    </row>
    <row r="12" spans="1:11" ht="15">
      <c r="A12" s="155">
        <v>43315</v>
      </c>
      <c r="B12" s="117" t="s">
        <v>207</v>
      </c>
      <c r="C12" s="117" t="s">
        <v>208</v>
      </c>
      <c r="D12" s="156">
        <v>1200</v>
      </c>
      <c r="E12" s="117" t="s">
        <v>209</v>
      </c>
      <c r="F12" s="117"/>
      <c r="G12" s="117" t="s">
        <v>203</v>
      </c>
      <c r="H12" s="123"/>
      <c r="I12" s="123"/>
    </row>
    <row r="13" spans="1:11" ht="15">
      <c r="A13" s="155">
        <v>43315</v>
      </c>
      <c r="B13" s="117" t="s">
        <v>210</v>
      </c>
      <c r="C13" s="117" t="s">
        <v>211</v>
      </c>
      <c r="D13" s="156">
        <v>1200</v>
      </c>
      <c r="E13" s="117" t="s">
        <v>209</v>
      </c>
      <c r="F13" s="117"/>
      <c r="G13" s="117" t="s">
        <v>203</v>
      </c>
      <c r="H13" s="123"/>
      <c r="I13" s="123"/>
    </row>
    <row r="14" spans="1:11" ht="15">
      <c r="A14" s="155"/>
      <c r="B14" s="117"/>
      <c r="C14" s="117"/>
      <c r="D14" s="156"/>
      <c r="E14" s="117"/>
      <c r="F14" s="117"/>
      <c r="G14" s="157"/>
      <c r="H14" s="158"/>
      <c r="I14" s="48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I23"/>
  <sheetViews>
    <sheetView zoomScale="75" zoomScaleNormal="75" workbookViewId="0">
      <selection activeCell="E29" sqref="E29"/>
    </sheetView>
  </sheetViews>
  <sheetFormatPr defaultColWidth="9.125" defaultRowHeight="13.5"/>
  <cols>
    <col min="1" max="1" width="13.25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9" ht="25.5">
      <c r="A1" s="11" t="s">
        <v>449</v>
      </c>
      <c r="B1" s="12" t="s">
        <v>156</v>
      </c>
      <c r="C1" s="69"/>
      <c r="D1" s="69"/>
      <c r="E1" s="69"/>
      <c r="F1" s="12"/>
      <c r="G1" s="70"/>
      <c r="H1" s="70"/>
      <c r="I1" s="12"/>
    </row>
    <row r="2" spans="1:9" ht="15">
      <c r="A2" s="16" t="s">
        <v>451</v>
      </c>
      <c r="B2" s="127" t="s">
        <v>122</v>
      </c>
      <c r="C2" s="69"/>
      <c r="D2" s="69"/>
      <c r="E2" s="69"/>
      <c r="F2" s="12"/>
      <c r="G2" s="70"/>
      <c r="H2" s="70"/>
      <c r="I2" s="12"/>
    </row>
    <row r="3" spans="1:9" ht="15">
      <c r="A3" s="16" t="s">
        <v>452</v>
      </c>
      <c r="B3" s="95">
        <v>43360</v>
      </c>
      <c r="C3" s="69"/>
      <c r="D3" s="69"/>
      <c r="E3" s="69"/>
      <c r="F3" s="12"/>
      <c r="G3" s="70"/>
      <c r="H3" s="70"/>
      <c r="I3" s="12"/>
    </row>
    <row r="4" spans="1:9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119</v>
      </c>
      <c r="F4" s="73" t="s">
        <v>120</v>
      </c>
      <c r="G4" s="73" t="s">
        <v>199</v>
      </c>
      <c r="H4" s="128"/>
      <c r="I4" s="47" t="s">
        <v>10</v>
      </c>
    </row>
    <row r="5" spans="1:9" ht="15">
      <c r="A5" s="69"/>
      <c r="B5" s="12"/>
      <c r="C5" s="69"/>
      <c r="D5" s="69"/>
      <c r="E5" s="74"/>
      <c r="F5" s="129"/>
      <c r="G5" s="70"/>
      <c r="H5" s="93"/>
      <c r="I5" s="12"/>
    </row>
    <row r="6" spans="1:9" ht="15">
      <c r="A6" s="130">
        <v>43091</v>
      </c>
      <c r="B6" s="131" t="s">
        <v>123</v>
      </c>
      <c r="C6" s="131" t="s">
        <v>124</v>
      </c>
      <c r="D6" s="132">
        <v>12000</v>
      </c>
      <c r="E6" s="133">
        <v>5.65</v>
      </c>
      <c r="F6" s="130">
        <v>43241</v>
      </c>
      <c r="G6" s="134"/>
      <c r="H6" s="135"/>
      <c r="I6" s="129"/>
    </row>
    <row r="7" spans="1:9" ht="15">
      <c r="A7" s="130">
        <v>43091</v>
      </c>
      <c r="B7" s="131" t="s">
        <v>123</v>
      </c>
      <c r="C7" s="131" t="s">
        <v>125</v>
      </c>
      <c r="D7" s="132">
        <v>12000</v>
      </c>
      <c r="E7" s="133">
        <v>5.65</v>
      </c>
      <c r="F7" s="130">
        <v>43262</v>
      </c>
      <c r="G7" s="134"/>
      <c r="H7" s="135"/>
      <c r="I7" s="129"/>
    </row>
    <row r="8" spans="1:9" ht="15">
      <c r="A8" s="130">
        <v>43091</v>
      </c>
      <c r="B8" s="131" t="s">
        <v>126</v>
      </c>
      <c r="C8" s="131" t="s">
        <v>127</v>
      </c>
      <c r="D8" s="132">
        <v>12000</v>
      </c>
      <c r="E8" s="133">
        <v>5.25</v>
      </c>
      <c r="F8" s="130">
        <v>43241</v>
      </c>
      <c r="G8" s="134"/>
      <c r="H8" s="135"/>
      <c r="I8" s="129"/>
    </row>
    <row r="9" spans="1:9" ht="15">
      <c r="A9" s="130">
        <v>43102</v>
      </c>
      <c r="B9" s="131" t="s">
        <v>128</v>
      </c>
      <c r="C9" s="131" t="s">
        <v>129</v>
      </c>
      <c r="D9" s="132">
        <v>3600</v>
      </c>
      <c r="E9" s="133">
        <v>7</v>
      </c>
      <c r="F9" s="130">
        <v>43262</v>
      </c>
      <c r="G9" s="134"/>
      <c r="H9" s="135"/>
      <c r="I9" s="129"/>
    </row>
    <row r="10" spans="1:9" ht="15">
      <c r="A10" s="130">
        <v>43116</v>
      </c>
      <c r="B10" s="131" t="s">
        <v>130</v>
      </c>
      <c r="C10" s="131" t="s">
        <v>131</v>
      </c>
      <c r="D10" s="132">
        <v>4800</v>
      </c>
      <c r="E10" s="133">
        <v>6.4</v>
      </c>
      <c r="F10" s="130">
        <v>43262</v>
      </c>
      <c r="G10" s="136"/>
      <c r="H10" s="135"/>
      <c r="I10" s="129"/>
    </row>
    <row r="11" spans="1:9" ht="15">
      <c r="A11" s="130">
        <v>43116</v>
      </c>
      <c r="B11" s="131" t="s">
        <v>132</v>
      </c>
      <c r="C11" s="131" t="s">
        <v>133</v>
      </c>
      <c r="D11" s="132">
        <v>17040</v>
      </c>
      <c r="E11" s="133">
        <v>5.5</v>
      </c>
      <c r="F11" s="130">
        <v>43241</v>
      </c>
      <c r="G11" s="136"/>
      <c r="H11" s="135"/>
      <c r="I11" s="129"/>
    </row>
    <row r="12" spans="1:9" ht="15">
      <c r="A12" s="130">
        <v>43134</v>
      </c>
      <c r="B12" s="131" t="s">
        <v>123</v>
      </c>
      <c r="C12" s="131" t="s">
        <v>134</v>
      </c>
      <c r="D12" s="132">
        <v>10560</v>
      </c>
      <c r="E12" s="133">
        <v>5.65</v>
      </c>
      <c r="F12" s="130">
        <v>43281</v>
      </c>
      <c r="G12" s="136"/>
      <c r="H12" s="135"/>
      <c r="I12" s="129"/>
    </row>
    <row r="13" spans="1:9" ht="15">
      <c r="A13" s="130">
        <v>43134</v>
      </c>
      <c r="B13" s="131" t="s">
        <v>126</v>
      </c>
      <c r="C13" s="137" t="s">
        <v>135</v>
      </c>
      <c r="D13" s="132">
        <v>12000</v>
      </c>
      <c r="E13" s="133">
        <v>5.25</v>
      </c>
      <c r="F13" s="130">
        <v>43281</v>
      </c>
      <c r="G13" s="136"/>
      <c r="H13" s="135"/>
      <c r="I13" s="129"/>
    </row>
    <row r="14" spans="1:9" ht="15">
      <c r="A14" s="130">
        <v>43134</v>
      </c>
      <c r="B14" s="131" t="s">
        <v>136</v>
      </c>
      <c r="C14" s="137" t="s">
        <v>137</v>
      </c>
      <c r="D14" s="132">
        <v>24000</v>
      </c>
      <c r="E14" s="133">
        <v>4.95</v>
      </c>
      <c r="F14" s="130">
        <v>43250</v>
      </c>
      <c r="G14" s="136"/>
      <c r="H14" s="135"/>
      <c r="I14" s="129"/>
    </row>
    <row r="15" spans="1:9" ht="15">
      <c r="A15" s="130">
        <v>43158</v>
      </c>
      <c r="B15" s="131" t="s">
        <v>138</v>
      </c>
      <c r="C15" s="131" t="s">
        <v>139</v>
      </c>
      <c r="D15" s="132">
        <v>11000</v>
      </c>
      <c r="E15" s="133">
        <v>6.3</v>
      </c>
      <c r="F15" s="130">
        <v>43281</v>
      </c>
      <c r="G15" s="136"/>
      <c r="H15" s="135"/>
      <c r="I15" s="129"/>
    </row>
    <row r="16" spans="1:9" ht="15">
      <c r="A16" s="138">
        <v>43182</v>
      </c>
      <c r="B16" s="139" t="s">
        <v>140</v>
      </c>
      <c r="C16" s="139" t="s">
        <v>141</v>
      </c>
      <c r="D16" s="140">
        <v>3900</v>
      </c>
      <c r="E16" s="141" t="s">
        <v>142</v>
      </c>
      <c r="F16" s="138">
        <v>43296</v>
      </c>
      <c r="G16" s="142"/>
      <c r="H16" s="135"/>
      <c r="I16" s="129"/>
    </row>
    <row r="17" spans="1:9" ht="15">
      <c r="A17" s="130">
        <v>43222</v>
      </c>
      <c r="B17" s="131" t="s">
        <v>143</v>
      </c>
      <c r="C17" s="137" t="s">
        <v>144</v>
      </c>
      <c r="D17" s="132">
        <v>650</v>
      </c>
      <c r="E17" s="133" t="s">
        <v>145</v>
      </c>
      <c r="F17" s="130">
        <v>43281</v>
      </c>
      <c r="G17" s="130"/>
      <c r="H17" s="135"/>
      <c r="I17" s="129"/>
    </row>
    <row r="18" spans="1:9" ht="15">
      <c r="A18" s="130">
        <v>43222</v>
      </c>
      <c r="B18" s="131" t="s">
        <v>143</v>
      </c>
      <c r="C18" s="143">
        <v>61408</v>
      </c>
      <c r="D18" s="132">
        <v>350</v>
      </c>
      <c r="E18" s="133" t="s">
        <v>145</v>
      </c>
      <c r="F18" s="130">
        <v>43281</v>
      </c>
      <c r="G18" s="130"/>
      <c r="H18" s="135"/>
      <c r="I18" s="129"/>
    </row>
    <row r="19" spans="1:9" ht="15">
      <c r="A19" s="130">
        <v>43239</v>
      </c>
      <c r="B19" s="131" t="s">
        <v>146</v>
      </c>
      <c r="C19" s="137" t="s">
        <v>147</v>
      </c>
      <c r="D19" s="132">
        <v>1440</v>
      </c>
      <c r="E19" s="133">
        <v>6.48</v>
      </c>
      <c r="F19" s="130">
        <v>43281</v>
      </c>
      <c r="G19" s="130"/>
      <c r="H19" s="135"/>
      <c r="I19" s="129"/>
    </row>
    <row r="20" spans="1:9" ht="15">
      <c r="A20" s="130">
        <v>43239</v>
      </c>
      <c r="B20" s="131" t="s">
        <v>148</v>
      </c>
      <c r="C20" s="137" t="s">
        <v>149</v>
      </c>
      <c r="D20" s="132">
        <v>960</v>
      </c>
      <c r="E20" s="133">
        <v>6.33</v>
      </c>
      <c r="F20" s="130">
        <v>43281</v>
      </c>
      <c r="G20" s="130"/>
      <c r="H20" s="135"/>
      <c r="I20" s="129"/>
    </row>
    <row r="21" spans="1:9" ht="15">
      <c r="A21" s="130">
        <v>43252</v>
      </c>
      <c r="B21" s="131" t="s">
        <v>150</v>
      </c>
      <c r="C21" s="137" t="s">
        <v>151</v>
      </c>
      <c r="D21" s="132">
        <v>780</v>
      </c>
      <c r="E21" s="133" t="s">
        <v>152</v>
      </c>
      <c r="F21" s="130">
        <v>43281</v>
      </c>
      <c r="G21" s="130"/>
      <c r="H21" s="135"/>
      <c r="I21" s="129"/>
    </row>
    <row r="22" spans="1:9" ht="15">
      <c r="A22" s="130">
        <v>43252</v>
      </c>
      <c r="B22" s="131" t="s">
        <v>150</v>
      </c>
      <c r="C22" s="137" t="s">
        <v>153</v>
      </c>
      <c r="D22" s="132">
        <v>420</v>
      </c>
      <c r="E22" s="133" t="s">
        <v>152</v>
      </c>
      <c r="F22" s="130">
        <v>43281</v>
      </c>
      <c r="G22" s="130"/>
      <c r="H22" s="144"/>
      <c r="I22" s="129"/>
    </row>
    <row r="23" spans="1:9" ht="15">
      <c r="A23" s="145"/>
      <c r="B23" s="146"/>
      <c r="C23" s="147"/>
      <c r="D23" s="148"/>
      <c r="E23" s="149"/>
      <c r="F23" s="129"/>
      <c r="G23" s="150"/>
      <c r="H23" s="151"/>
      <c r="I23" s="12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K41"/>
  <sheetViews>
    <sheetView tabSelected="1" topLeftCell="A16" zoomScale="75" zoomScaleNormal="75" workbookViewId="0">
      <selection activeCell="F41" sqref="B37:F41"/>
    </sheetView>
  </sheetViews>
  <sheetFormatPr defaultColWidth="9.125" defaultRowHeight="13.5"/>
  <cols>
    <col min="1" max="1" width="16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11" ht="15">
      <c r="A1" s="11" t="s">
        <v>449</v>
      </c>
      <c r="B1" s="12" t="s">
        <v>156</v>
      </c>
      <c r="C1" s="69"/>
      <c r="D1" s="69"/>
      <c r="E1" s="69"/>
      <c r="F1" s="12"/>
      <c r="G1" s="70"/>
      <c r="H1" s="70"/>
      <c r="I1" s="12"/>
    </row>
    <row r="2" spans="1:11" ht="15">
      <c r="A2" s="16" t="s">
        <v>451</v>
      </c>
      <c r="B2" s="17" t="s">
        <v>157</v>
      </c>
      <c r="C2" s="69"/>
      <c r="D2" s="69"/>
      <c r="E2" s="69"/>
      <c r="F2" s="12"/>
      <c r="G2" s="70"/>
      <c r="H2" s="70"/>
      <c r="I2" s="12"/>
    </row>
    <row r="3" spans="1:11" ht="15">
      <c r="A3" s="16" t="s">
        <v>452</v>
      </c>
      <c r="B3" s="103">
        <v>43451</v>
      </c>
      <c r="C3" s="69"/>
      <c r="D3" s="69"/>
      <c r="E3" s="69"/>
      <c r="F3" s="12"/>
      <c r="G3" s="70"/>
      <c r="H3" s="70"/>
      <c r="I3" s="12"/>
    </row>
    <row r="4" spans="1:11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154</v>
      </c>
      <c r="F4" s="47" t="s">
        <v>155</v>
      </c>
      <c r="G4" s="73"/>
      <c r="H4" s="73"/>
      <c r="I4" s="47" t="s">
        <v>10</v>
      </c>
    </row>
    <row r="5" spans="1:11" ht="15">
      <c r="A5" s="27"/>
      <c r="B5" s="96"/>
      <c r="C5" s="96"/>
      <c r="D5" s="97"/>
      <c r="E5" s="98"/>
      <c r="F5" s="104"/>
      <c r="G5" s="105"/>
      <c r="H5" s="105"/>
      <c r="I5" s="48"/>
    </row>
    <row r="6" spans="1:11" ht="31.5" customHeight="1">
      <c r="A6" s="106">
        <v>43018</v>
      </c>
      <c r="B6" s="107" t="s">
        <v>158</v>
      </c>
      <c r="C6" s="107">
        <v>7867202</v>
      </c>
      <c r="D6" s="107">
        <v>6036</v>
      </c>
      <c r="E6" s="108" t="s">
        <v>159</v>
      </c>
      <c r="F6" s="109">
        <v>43132</v>
      </c>
      <c r="G6" s="110"/>
      <c r="H6" s="110"/>
      <c r="I6" s="124"/>
      <c r="J6" s="125"/>
      <c r="K6" s="126"/>
    </row>
    <row r="7" spans="1:11" ht="30">
      <c r="A7" s="106">
        <v>43018</v>
      </c>
      <c r="B7" s="107" t="s">
        <v>158</v>
      </c>
      <c r="C7" s="107">
        <v>7867203</v>
      </c>
      <c r="D7" s="107">
        <v>7380</v>
      </c>
      <c r="E7" s="108" t="s">
        <v>159</v>
      </c>
      <c r="F7" s="109" t="s">
        <v>160</v>
      </c>
      <c r="G7" s="110"/>
      <c r="H7" s="110"/>
      <c r="I7" s="124"/>
      <c r="J7" s="125"/>
      <c r="K7" s="126"/>
    </row>
    <row r="8" spans="1:11" ht="15.75">
      <c r="A8" s="106">
        <v>43060</v>
      </c>
      <c r="B8" s="107" t="s">
        <v>161</v>
      </c>
      <c r="C8" s="107">
        <v>7928801</v>
      </c>
      <c r="D8" s="107">
        <v>996</v>
      </c>
      <c r="E8" s="111" t="s">
        <v>162</v>
      </c>
      <c r="F8" s="109" t="s">
        <v>163</v>
      </c>
      <c r="G8" s="110"/>
      <c r="H8" s="110"/>
      <c r="I8" s="124"/>
      <c r="J8" s="125"/>
      <c r="K8" s="126"/>
    </row>
    <row r="9" spans="1:11" ht="30">
      <c r="A9" s="106">
        <v>43060</v>
      </c>
      <c r="B9" s="107" t="s">
        <v>164</v>
      </c>
      <c r="C9" s="107">
        <v>7930101</v>
      </c>
      <c r="D9" s="107">
        <v>1992</v>
      </c>
      <c r="E9" s="111" t="s">
        <v>165</v>
      </c>
      <c r="F9" s="112" t="s">
        <v>166</v>
      </c>
      <c r="G9" s="110"/>
      <c r="H9" s="110"/>
      <c r="I9" s="124"/>
      <c r="J9" s="125"/>
      <c r="K9" s="126"/>
    </row>
    <row r="10" spans="1:11" ht="30">
      <c r="A10" s="106">
        <v>43722</v>
      </c>
      <c r="B10" s="107">
        <v>52599</v>
      </c>
      <c r="C10" s="107">
        <v>596112</v>
      </c>
      <c r="D10" s="113">
        <v>6516</v>
      </c>
      <c r="E10" s="114" t="s">
        <v>167</v>
      </c>
      <c r="F10" s="115" t="s">
        <v>168</v>
      </c>
      <c r="G10" s="48"/>
      <c r="H10" s="48"/>
      <c r="I10" s="48"/>
    </row>
    <row r="11" spans="1:11" ht="30">
      <c r="A11" s="106">
        <v>43102</v>
      </c>
      <c r="B11" s="107" t="s">
        <v>169</v>
      </c>
      <c r="C11" s="107">
        <v>8004801</v>
      </c>
      <c r="D11" s="107">
        <v>1536</v>
      </c>
      <c r="E11" s="111" t="s">
        <v>170</v>
      </c>
      <c r="F11" s="112">
        <v>43256</v>
      </c>
      <c r="G11" s="110"/>
      <c r="H11" s="110"/>
      <c r="I11" s="124"/>
      <c r="J11" s="125"/>
      <c r="K11" s="126"/>
    </row>
    <row r="12" spans="1:11" ht="30">
      <c r="A12" s="106">
        <v>43102</v>
      </c>
      <c r="B12" s="107" t="s">
        <v>169</v>
      </c>
      <c r="C12" s="107">
        <v>8004802</v>
      </c>
      <c r="D12" s="107">
        <v>1968</v>
      </c>
      <c r="E12" s="111" t="s">
        <v>170</v>
      </c>
      <c r="F12" s="112">
        <v>43337</v>
      </c>
      <c r="G12" s="110"/>
      <c r="H12" s="110"/>
      <c r="I12" s="124"/>
      <c r="J12" s="125"/>
      <c r="K12" s="126"/>
    </row>
    <row r="13" spans="1:11" ht="30">
      <c r="A13" s="106">
        <v>43102</v>
      </c>
      <c r="B13" s="107" t="s">
        <v>164</v>
      </c>
      <c r="C13" s="107">
        <v>8004601</v>
      </c>
      <c r="D13" s="107">
        <v>2568</v>
      </c>
      <c r="E13" s="111" t="s">
        <v>171</v>
      </c>
      <c r="F13" s="112">
        <v>43252</v>
      </c>
      <c r="G13" s="110"/>
      <c r="H13" s="110"/>
      <c r="I13" s="124"/>
      <c r="J13" s="125"/>
      <c r="K13" s="126"/>
    </row>
    <row r="14" spans="1:11" ht="30">
      <c r="A14" s="106">
        <v>43102</v>
      </c>
      <c r="B14" s="107" t="s">
        <v>164</v>
      </c>
      <c r="C14" s="107">
        <v>8004602</v>
      </c>
      <c r="D14" s="107">
        <v>4704</v>
      </c>
      <c r="E14" s="111" t="s">
        <v>171</v>
      </c>
      <c r="F14" s="112">
        <v>43346</v>
      </c>
      <c r="G14" s="110"/>
      <c r="H14" s="110"/>
      <c r="I14" s="124"/>
      <c r="J14" s="125"/>
      <c r="K14" s="126"/>
    </row>
    <row r="15" spans="1:11" ht="15.75">
      <c r="A15" s="106">
        <v>43136</v>
      </c>
      <c r="B15" s="107" t="s">
        <v>158</v>
      </c>
      <c r="C15" s="107">
        <v>8037801</v>
      </c>
      <c r="D15" s="107">
        <v>3024</v>
      </c>
      <c r="E15" s="111" t="s">
        <v>172</v>
      </c>
      <c r="F15" s="112">
        <v>43245</v>
      </c>
      <c r="G15" s="110"/>
      <c r="H15" s="110"/>
      <c r="I15" s="124"/>
      <c r="J15" s="125"/>
      <c r="K15" s="126"/>
    </row>
    <row r="16" spans="1:11" ht="15.75">
      <c r="A16" s="106">
        <v>43136</v>
      </c>
      <c r="B16" s="107" t="s">
        <v>158</v>
      </c>
      <c r="C16" s="107">
        <v>8037901</v>
      </c>
      <c r="D16" s="107">
        <v>3876</v>
      </c>
      <c r="E16" s="111" t="s">
        <v>172</v>
      </c>
      <c r="F16" s="112">
        <v>43306</v>
      </c>
      <c r="G16" s="110"/>
      <c r="H16" s="110"/>
      <c r="I16" s="124"/>
      <c r="J16" s="125"/>
      <c r="K16" s="126"/>
    </row>
    <row r="17" spans="1:11" ht="30">
      <c r="A17" s="106">
        <v>43159</v>
      </c>
      <c r="B17" s="107" t="s">
        <v>161</v>
      </c>
      <c r="C17" s="107" t="s">
        <v>173</v>
      </c>
      <c r="D17" s="107">
        <v>1452</v>
      </c>
      <c r="E17" s="111" t="s">
        <v>174</v>
      </c>
      <c r="F17" s="112" t="s">
        <v>175</v>
      </c>
      <c r="G17" s="110"/>
      <c r="H17" s="110"/>
      <c r="I17" s="124"/>
      <c r="J17" s="125"/>
      <c r="K17" s="126"/>
    </row>
    <row r="18" spans="1:11" ht="30">
      <c r="A18" s="116">
        <v>43159</v>
      </c>
      <c r="B18" s="28" t="s">
        <v>161</v>
      </c>
      <c r="C18" s="28" t="s">
        <v>176</v>
      </c>
      <c r="D18" s="28">
        <v>1860</v>
      </c>
      <c r="E18" s="117" t="s">
        <v>174</v>
      </c>
      <c r="F18" s="31">
        <v>43346</v>
      </c>
      <c r="G18" s="110"/>
      <c r="H18" s="110"/>
      <c r="I18" s="124"/>
      <c r="J18" s="125"/>
      <c r="K18" s="126"/>
    </row>
    <row r="19" spans="1:11" ht="30">
      <c r="A19" s="116">
        <v>43159</v>
      </c>
      <c r="B19" s="28" t="s">
        <v>161</v>
      </c>
      <c r="C19" s="28">
        <v>8077202</v>
      </c>
      <c r="D19" s="28">
        <v>3480</v>
      </c>
      <c r="E19" s="117" t="s">
        <v>177</v>
      </c>
      <c r="F19" s="31">
        <v>43367</v>
      </c>
      <c r="G19" s="110"/>
      <c r="H19" s="110"/>
      <c r="I19" s="124"/>
      <c r="J19" s="125"/>
      <c r="K19" s="126"/>
    </row>
    <row r="20" spans="1:11" ht="30">
      <c r="A20" s="106">
        <v>43159</v>
      </c>
      <c r="B20" s="107" t="s">
        <v>178</v>
      </c>
      <c r="C20" s="107">
        <v>8077301</v>
      </c>
      <c r="D20" s="107">
        <v>2532</v>
      </c>
      <c r="E20" s="111" t="s">
        <v>179</v>
      </c>
      <c r="F20" s="112">
        <v>43259</v>
      </c>
      <c r="G20" s="110"/>
      <c r="H20" s="110"/>
      <c r="I20" s="124"/>
      <c r="J20" s="125"/>
      <c r="K20" s="126"/>
    </row>
    <row r="21" spans="1:11" ht="30">
      <c r="A21" s="116">
        <v>43159</v>
      </c>
      <c r="B21" s="28" t="s">
        <v>178</v>
      </c>
      <c r="C21" s="28">
        <v>8077302</v>
      </c>
      <c r="D21" s="28">
        <v>2580</v>
      </c>
      <c r="E21" s="117" t="s">
        <v>180</v>
      </c>
      <c r="F21" s="31">
        <v>43324</v>
      </c>
      <c r="G21" s="110"/>
      <c r="H21" s="110"/>
      <c r="I21" s="124"/>
      <c r="J21" s="125"/>
      <c r="K21" s="126"/>
    </row>
    <row r="22" spans="1:11" ht="30">
      <c r="A22" s="116">
        <v>43198</v>
      </c>
      <c r="B22" s="28" t="s">
        <v>181</v>
      </c>
      <c r="C22" s="28">
        <v>8105301</v>
      </c>
      <c r="D22" s="28">
        <v>1596</v>
      </c>
      <c r="E22" s="117" t="s">
        <v>182</v>
      </c>
      <c r="F22" s="31">
        <v>43344</v>
      </c>
      <c r="G22" s="110"/>
      <c r="H22" s="110"/>
      <c r="I22" s="124"/>
      <c r="J22" s="125"/>
      <c r="K22" s="126"/>
    </row>
    <row r="23" spans="1:11" ht="30">
      <c r="A23" s="106">
        <v>43198</v>
      </c>
      <c r="B23" s="107" t="s">
        <v>181</v>
      </c>
      <c r="C23" s="107">
        <v>8105302</v>
      </c>
      <c r="D23" s="107">
        <v>1632</v>
      </c>
      <c r="E23" s="111" t="s">
        <v>182</v>
      </c>
      <c r="F23" s="112">
        <v>43378</v>
      </c>
      <c r="G23" s="110"/>
      <c r="H23" s="110"/>
      <c r="I23" s="124"/>
      <c r="J23" s="125"/>
      <c r="K23" s="126"/>
    </row>
    <row r="24" spans="1:11" ht="30">
      <c r="A24" s="106">
        <v>43206</v>
      </c>
      <c r="B24" s="107" t="s">
        <v>183</v>
      </c>
      <c r="C24" s="107">
        <v>8098401</v>
      </c>
      <c r="D24" s="107">
        <v>1680</v>
      </c>
      <c r="E24" s="111" t="s">
        <v>184</v>
      </c>
      <c r="F24" s="112">
        <v>43301</v>
      </c>
      <c r="G24" s="118"/>
      <c r="H24" s="118"/>
      <c r="I24" s="48"/>
    </row>
    <row r="25" spans="1:11" ht="30">
      <c r="A25" s="116">
        <v>43206</v>
      </c>
      <c r="B25" s="28" t="s">
        <v>183</v>
      </c>
      <c r="C25" s="28">
        <v>8098402</v>
      </c>
      <c r="D25" s="28">
        <v>1740</v>
      </c>
      <c r="E25" s="117" t="s">
        <v>184</v>
      </c>
      <c r="F25" s="31">
        <v>43358</v>
      </c>
      <c r="G25" s="118"/>
      <c r="H25" s="118"/>
      <c r="I25" s="48"/>
    </row>
    <row r="26" spans="1:11" ht="15">
      <c r="A26" s="106">
        <v>43305</v>
      </c>
      <c r="B26" s="107" t="s">
        <v>158</v>
      </c>
      <c r="C26" s="107">
        <v>8167401</v>
      </c>
      <c r="D26" s="107">
        <v>1608</v>
      </c>
      <c r="E26" s="111" t="s">
        <v>172</v>
      </c>
      <c r="F26" s="112">
        <v>43381</v>
      </c>
      <c r="G26" s="118"/>
      <c r="H26" s="118"/>
      <c r="I26" s="48"/>
    </row>
    <row r="27" spans="1:11" ht="15">
      <c r="A27" s="119">
        <v>43305</v>
      </c>
      <c r="B27" s="110" t="s">
        <v>158</v>
      </c>
      <c r="C27" s="110">
        <v>8167601</v>
      </c>
      <c r="D27" s="110">
        <v>5424</v>
      </c>
      <c r="E27" s="120" t="s">
        <v>172</v>
      </c>
      <c r="F27" s="121">
        <v>43444</v>
      </c>
      <c r="G27" s="118"/>
      <c r="H27" s="118"/>
      <c r="I27" s="48"/>
    </row>
    <row r="28" spans="1:11" ht="15">
      <c r="A28" s="119">
        <v>43305</v>
      </c>
      <c r="B28" s="110" t="s">
        <v>158</v>
      </c>
      <c r="C28" s="110">
        <v>8167602</v>
      </c>
      <c r="D28" s="110">
        <v>6492</v>
      </c>
      <c r="E28" s="120" t="s">
        <v>172</v>
      </c>
      <c r="F28" s="121">
        <v>43501</v>
      </c>
      <c r="G28" s="118"/>
      <c r="H28" s="118"/>
      <c r="I28" s="48"/>
    </row>
    <row r="29" spans="1:11" ht="29.25" customHeight="1">
      <c r="A29" s="119">
        <v>43355</v>
      </c>
      <c r="B29" s="110" t="s">
        <v>178</v>
      </c>
      <c r="C29" s="110">
        <v>8231301</v>
      </c>
      <c r="D29" s="110">
        <v>3060</v>
      </c>
      <c r="E29" s="120" t="s">
        <v>185</v>
      </c>
      <c r="F29" s="121">
        <v>43444</v>
      </c>
      <c r="G29" s="118"/>
      <c r="H29" s="118"/>
      <c r="I29" s="48"/>
    </row>
    <row r="30" spans="1:11" ht="29.25" customHeight="1">
      <c r="A30" s="119">
        <v>43355</v>
      </c>
      <c r="B30" s="110" t="s">
        <v>178</v>
      </c>
      <c r="C30" s="110">
        <v>8231302</v>
      </c>
      <c r="D30" s="110">
        <v>2856</v>
      </c>
      <c r="E30" s="120" t="s">
        <v>185</v>
      </c>
      <c r="F30" s="121">
        <v>43506</v>
      </c>
      <c r="G30" s="118"/>
      <c r="H30" s="118"/>
      <c r="I30" s="48"/>
    </row>
    <row r="31" spans="1:11" ht="15">
      <c r="A31" s="119">
        <v>43397</v>
      </c>
      <c r="B31" s="110" t="s">
        <v>186</v>
      </c>
      <c r="C31" s="110" t="s">
        <v>187</v>
      </c>
      <c r="D31" s="110">
        <v>3108</v>
      </c>
      <c r="E31" s="120" t="s">
        <v>188</v>
      </c>
      <c r="F31" s="121">
        <v>43501</v>
      </c>
      <c r="G31" s="118"/>
      <c r="H31" s="118"/>
      <c r="I31" s="48"/>
    </row>
    <row r="32" spans="1:11" ht="15">
      <c r="A32" s="119">
        <v>43437</v>
      </c>
      <c r="B32" s="110" t="s">
        <v>158</v>
      </c>
      <c r="C32" s="110">
        <v>8294901</v>
      </c>
      <c r="D32" s="110">
        <v>6192</v>
      </c>
      <c r="E32" s="120" t="s">
        <v>172</v>
      </c>
      <c r="F32" s="121">
        <v>43550</v>
      </c>
      <c r="G32" s="118"/>
      <c r="H32" s="118"/>
      <c r="I32" s="48"/>
    </row>
    <row r="33" spans="1:9" ht="15">
      <c r="A33" s="122"/>
      <c r="B33" s="118"/>
      <c r="C33" s="118"/>
      <c r="D33" s="118"/>
      <c r="E33" s="123"/>
      <c r="F33" s="118"/>
      <c r="G33" s="118"/>
      <c r="H33" s="118"/>
      <c r="I33" s="48"/>
    </row>
    <row r="37" spans="1:9" ht="47.25">
      <c r="B37" s="47" t="s">
        <v>4</v>
      </c>
      <c r="C37" s="22" t="s">
        <v>5</v>
      </c>
      <c r="D37" s="22" t="s">
        <v>6</v>
      </c>
      <c r="E37" s="22"/>
      <c r="F37" s="47" t="s">
        <v>155</v>
      </c>
    </row>
    <row r="38" spans="1:9" ht="15">
      <c r="B38" s="110" t="s">
        <v>158</v>
      </c>
      <c r="C38" s="110">
        <v>8167602</v>
      </c>
      <c r="D38" s="110">
        <v>6492</v>
      </c>
      <c r="E38" s="120"/>
      <c r="F38" s="121">
        <v>43501</v>
      </c>
    </row>
    <row r="39" spans="1:9" ht="15">
      <c r="B39" s="110" t="s">
        <v>178</v>
      </c>
      <c r="C39" s="110">
        <v>8231302</v>
      </c>
      <c r="D39" s="110">
        <v>2856</v>
      </c>
      <c r="E39" s="120"/>
      <c r="F39" s="121">
        <v>43506</v>
      </c>
    </row>
    <row r="40" spans="1:9" ht="15">
      <c r="B40" s="110" t="s">
        <v>186</v>
      </c>
      <c r="C40" s="110" t="s">
        <v>187</v>
      </c>
      <c r="D40" s="110">
        <v>3108</v>
      </c>
      <c r="E40" s="120"/>
      <c r="F40" s="121">
        <v>43501</v>
      </c>
    </row>
    <row r="41" spans="1:9" ht="15.75">
      <c r="B41" s="312" t="s">
        <v>186</v>
      </c>
      <c r="C41" s="313">
        <v>8167702</v>
      </c>
      <c r="D41" s="312">
        <v>4272</v>
      </c>
      <c r="E41" s="305"/>
      <c r="F41" s="54">
        <v>43501</v>
      </c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5"/>
  <sheetViews>
    <sheetView zoomScale="75" zoomScaleNormal="75" workbookViewId="0">
      <selection sqref="A1:A3"/>
    </sheetView>
  </sheetViews>
  <sheetFormatPr defaultColWidth="9.125" defaultRowHeight="13.5"/>
  <cols>
    <col min="1" max="1" width="17" style="66" customWidth="1"/>
    <col min="2" max="2" width="16" style="67" customWidth="1"/>
    <col min="3" max="3" width="13.375" style="66" customWidth="1"/>
    <col min="4" max="4" width="20.375" style="66" customWidth="1"/>
    <col min="5" max="5" width="35.25" style="66" customWidth="1"/>
    <col min="6" max="6" width="18.375" style="67" customWidth="1"/>
    <col min="7" max="8" width="18.375" style="68" customWidth="1"/>
    <col min="9" max="9" width="15.625" style="67" customWidth="1"/>
    <col min="10" max="16384" width="9.125" style="67"/>
  </cols>
  <sheetData>
    <row r="1" spans="1:9" ht="15">
      <c r="A1" s="11" t="s">
        <v>449</v>
      </c>
      <c r="B1" s="12" t="s">
        <v>156</v>
      </c>
      <c r="C1" s="69"/>
      <c r="D1" s="69"/>
      <c r="E1" s="69"/>
      <c r="F1" s="12"/>
      <c r="G1" s="70"/>
      <c r="H1" s="70"/>
      <c r="I1" s="12"/>
    </row>
    <row r="2" spans="1:9" ht="15">
      <c r="A2" s="16" t="s">
        <v>451</v>
      </c>
      <c r="B2" s="17" t="s">
        <v>212</v>
      </c>
      <c r="C2" s="69"/>
      <c r="D2" s="69"/>
      <c r="E2" s="69"/>
      <c r="F2" s="12"/>
      <c r="G2" s="70"/>
      <c r="H2" s="70"/>
      <c r="I2" s="12"/>
    </row>
    <row r="3" spans="1:9" ht="15">
      <c r="A3" s="16" t="s">
        <v>452</v>
      </c>
      <c r="B3" s="95">
        <v>43360</v>
      </c>
      <c r="C3" s="69"/>
      <c r="D3" s="69"/>
      <c r="E3" s="69"/>
      <c r="F3" s="12"/>
      <c r="G3" s="70"/>
      <c r="H3" s="70"/>
      <c r="I3" s="12"/>
    </row>
    <row r="4" spans="1:9" s="63" customFormat="1" ht="33.75" customHeight="1">
      <c r="A4" s="22" t="s">
        <v>3</v>
      </c>
      <c r="B4" s="47" t="s">
        <v>4</v>
      </c>
      <c r="C4" s="22" t="s">
        <v>5</v>
      </c>
      <c r="D4" s="22" t="s">
        <v>6</v>
      </c>
      <c r="E4" s="22" t="s">
        <v>119</v>
      </c>
      <c r="F4" s="73" t="s">
        <v>191</v>
      </c>
      <c r="G4" s="73"/>
      <c r="H4" s="73"/>
      <c r="I4" s="47" t="s">
        <v>10</v>
      </c>
    </row>
    <row r="5" spans="1:9" ht="15">
      <c r="A5" s="27"/>
      <c r="B5" s="96"/>
      <c r="C5" s="96"/>
      <c r="D5" s="97"/>
      <c r="E5" s="98"/>
      <c r="F5" s="83"/>
      <c r="G5" s="83"/>
      <c r="H5" s="83"/>
      <c r="I5" s="12"/>
    </row>
    <row r="6" spans="1:9" ht="15">
      <c r="A6" s="76">
        <v>43188</v>
      </c>
      <c r="B6" s="84" t="s">
        <v>213</v>
      </c>
      <c r="C6" s="18" t="s">
        <v>214</v>
      </c>
      <c r="D6" s="18">
        <v>1688</v>
      </c>
      <c r="E6" s="86">
        <v>8.25</v>
      </c>
      <c r="F6" s="20">
        <v>43390</v>
      </c>
      <c r="G6" s="83"/>
      <c r="H6" s="102"/>
      <c r="I6" s="12"/>
    </row>
    <row r="7" spans="1:9" ht="15">
      <c r="A7" s="76">
        <v>43188</v>
      </c>
      <c r="B7" s="84" t="s">
        <v>213</v>
      </c>
      <c r="C7" s="18" t="s">
        <v>215</v>
      </c>
      <c r="D7" s="18">
        <v>700</v>
      </c>
      <c r="E7" s="86">
        <v>8.25</v>
      </c>
      <c r="F7" s="20">
        <v>43390</v>
      </c>
      <c r="G7" s="83"/>
      <c r="H7" s="102"/>
      <c r="I7" s="12"/>
    </row>
    <row r="8" spans="1:9" ht="15">
      <c r="A8" s="76">
        <v>43188</v>
      </c>
      <c r="B8" s="84" t="s">
        <v>213</v>
      </c>
      <c r="C8" s="18" t="s">
        <v>216</v>
      </c>
      <c r="D8" s="18">
        <v>16</v>
      </c>
      <c r="E8" s="86">
        <v>8.25</v>
      </c>
      <c r="F8" s="20">
        <v>43390</v>
      </c>
      <c r="G8" s="83"/>
      <c r="H8" s="102"/>
      <c r="I8" s="12"/>
    </row>
    <row r="9" spans="1:9" ht="15">
      <c r="A9" s="76">
        <v>43188</v>
      </c>
      <c r="B9" s="84" t="s">
        <v>217</v>
      </c>
      <c r="C9" s="18" t="s">
        <v>218</v>
      </c>
      <c r="D9" s="18">
        <v>1504</v>
      </c>
      <c r="E9" s="86">
        <v>10.85</v>
      </c>
      <c r="F9" s="20">
        <v>43390</v>
      </c>
      <c r="G9" s="83"/>
      <c r="H9" s="102"/>
      <c r="I9" s="12"/>
    </row>
    <row r="10" spans="1:9" ht="15">
      <c r="A10" s="76">
        <v>43188</v>
      </c>
      <c r="B10" s="84" t="s">
        <v>217</v>
      </c>
      <c r="C10" s="18" t="s">
        <v>219</v>
      </c>
      <c r="D10" s="18">
        <v>700</v>
      </c>
      <c r="E10" s="86">
        <v>10.85</v>
      </c>
      <c r="F10" s="20">
        <v>43390</v>
      </c>
      <c r="G10" s="83"/>
      <c r="H10" s="102"/>
      <c r="I10" s="12"/>
    </row>
    <row r="11" spans="1:9" ht="15">
      <c r="A11" s="76">
        <v>43188</v>
      </c>
      <c r="B11" s="84" t="s">
        <v>217</v>
      </c>
      <c r="C11" s="18" t="s">
        <v>220</v>
      </c>
      <c r="D11" s="18">
        <v>16</v>
      </c>
      <c r="E11" s="86">
        <v>10.85</v>
      </c>
      <c r="F11" s="20">
        <v>43390</v>
      </c>
      <c r="G11" s="83"/>
      <c r="H11" s="102"/>
      <c r="I11" s="12"/>
    </row>
    <row r="12" spans="1:9" ht="15">
      <c r="A12" s="76">
        <v>43188</v>
      </c>
      <c r="B12" s="84" t="s">
        <v>221</v>
      </c>
      <c r="C12" s="18" t="s">
        <v>222</v>
      </c>
      <c r="D12" s="18">
        <v>760</v>
      </c>
      <c r="E12" s="86">
        <v>9.35</v>
      </c>
      <c r="F12" s="20">
        <v>43390</v>
      </c>
      <c r="G12" s="83"/>
      <c r="H12" s="102"/>
      <c r="I12" s="12"/>
    </row>
    <row r="13" spans="1:9" ht="15">
      <c r="A13" s="76">
        <v>43188</v>
      </c>
      <c r="B13" s="84" t="s">
        <v>221</v>
      </c>
      <c r="C13" s="18" t="s">
        <v>223</v>
      </c>
      <c r="D13" s="18">
        <v>500</v>
      </c>
      <c r="E13" s="86">
        <v>9.35</v>
      </c>
      <c r="F13" s="20">
        <v>43390</v>
      </c>
      <c r="G13" s="83"/>
      <c r="H13" s="102"/>
      <c r="I13" s="12"/>
    </row>
    <row r="14" spans="1:9" ht="15">
      <c r="A14" s="76">
        <v>43188</v>
      </c>
      <c r="B14" s="84" t="s">
        <v>221</v>
      </c>
      <c r="C14" s="18" t="s">
        <v>224</v>
      </c>
      <c r="D14" s="18">
        <v>8</v>
      </c>
      <c r="E14" s="86">
        <v>9.35</v>
      </c>
      <c r="F14" s="20">
        <v>43390</v>
      </c>
      <c r="G14" s="83"/>
      <c r="H14" s="102"/>
      <c r="I14" s="12"/>
    </row>
    <row r="15" spans="1:9" ht="15">
      <c r="A15" s="76"/>
      <c r="B15" s="84"/>
      <c r="C15" s="18"/>
      <c r="D15" s="18"/>
      <c r="E15" s="18"/>
      <c r="F15" s="18"/>
      <c r="G15" s="83"/>
      <c r="H15" s="83"/>
      <c r="I15" s="12"/>
    </row>
  </sheetData>
  <phoneticPr fontId="30" type="noConversion"/>
  <pageMargins left="0.15625" right="0.235416666666667" top="0.15625" bottom="0.15625" header="0.15625" footer="0.15625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MAIN ORDER RECAP OF YEAR 2018</vt:lpstr>
      <vt:lpstr> MONTYLY SHP - SEP</vt:lpstr>
      <vt:lpstr> MONTYLY SHP - OCT</vt:lpstr>
      <vt:lpstr>WISTEL-NOTATIONS</vt:lpstr>
      <vt:lpstr>WISTEL-ALMOST FAMOUS</vt:lpstr>
      <vt:lpstr>WISTEL-G&amp;E</vt:lpstr>
      <vt:lpstr>Ada-Tina-POOF</vt:lpstr>
      <vt:lpstr>CHRIS-HOTLINE</vt:lpstr>
      <vt:lpstr>CHRIS-MISS GROUP</vt:lpstr>
      <vt:lpstr>CHRIS-BASE SALES INC</vt:lpstr>
      <vt:lpstr>LISA-RDG</vt:lpstr>
      <vt:lpstr>LILLIAN-JESSIE-INNA-HOTLINE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Cherry Chan</dc:creator>
  <cp:lastModifiedBy>Administrator</cp:lastModifiedBy>
  <cp:lastPrinted>2016-10-24T06:47:00Z</cp:lastPrinted>
  <dcterms:created xsi:type="dcterms:W3CDTF">2015-02-23T23:39:00Z</dcterms:created>
  <dcterms:modified xsi:type="dcterms:W3CDTF">2019-01-15T13:03:39Z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